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uh1\Desktop\сайт\"/>
    </mc:Choice>
  </mc:AlternateContent>
  <bookViews>
    <workbookView xWindow="0" yWindow="0" windowWidth="28800" windowHeight="11085"/>
  </bookViews>
  <sheets>
    <sheet name="Лист1" sheetId="1" r:id="rId1"/>
  </sheets>
  <definedNames>
    <definedName name="_xlnm._FilterDatabase" localSheetId="0" hidden="1">Лист1!$A$8:$S$104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/>
  <c r="G11" i="1"/>
  <c r="H11" i="1"/>
  <c r="I11" i="1" s="1"/>
  <c r="G12" i="1"/>
  <c r="H12" i="1"/>
  <c r="I12" i="1" s="1"/>
  <c r="G13" i="1"/>
  <c r="H13" i="1"/>
  <c r="I13" i="1" s="1"/>
  <c r="G14" i="1"/>
  <c r="H14" i="1"/>
  <c r="I14" i="1" s="1"/>
  <c r="G15" i="1"/>
  <c r="H15" i="1"/>
  <c r="I15" i="1" s="1"/>
  <c r="G16" i="1"/>
  <c r="H16" i="1"/>
  <c r="I16" i="1" s="1"/>
  <c r="G17" i="1"/>
  <c r="H17" i="1"/>
  <c r="I17" i="1" s="1"/>
  <c r="G18" i="1"/>
  <c r="H18" i="1"/>
  <c r="I18" i="1" s="1"/>
  <c r="G19" i="1"/>
  <c r="H19" i="1"/>
  <c r="I19" i="1" s="1"/>
  <c r="G20" i="1"/>
  <c r="H20" i="1"/>
  <c r="I20" i="1" s="1"/>
  <c r="G21" i="1"/>
  <c r="H21" i="1"/>
  <c r="I21" i="1" s="1"/>
  <c r="G22" i="1"/>
  <c r="H22" i="1"/>
  <c r="I22" i="1"/>
  <c r="G23" i="1"/>
  <c r="H23" i="1"/>
  <c r="I23" i="1" s="1"/>
  <c r="G24" i="1"/>
  <c r="H24" i="1"/>
  <c r="I24" i="1" s="1"/>
  <c r="G25" i="1"/>
  <c r="H25" i="1"/>
  <c r="I25" i="1" s="1"/>
  <c r="G26" i="1"/>
  <c r="H26" i="1"/>
  <c r="I26" i="1" s="1"/>
  <c r="G27" i="1"/>
  <c r="H27" i="1"/>
  <c r="I27" i="1" s="1"/>
  <c r="G28" i="1"/>
  <c r="H28" i="1"/>
  <c r="I28" i="1" s="1"/>
  <c r="G29" i="1"/>
  <c r="H29" i="1"/>
  <c r="I29" i="1" s="1"/>
  <c r="G30" i="1"/>
  <c r="H30" i="1"/>
  <c r="I30" i="1" s="1"/>
  <c r="G31" i="1"/>
  <c r="H31" i="1"/>
  <c r="I31" i="1" s="1"/>
  <c r="G32" i="1"/>
  <c r="H32" i="1"/>
  <c r="I32" i="1" s="1"/>
  <c r="G33" i="1"/>
  <c r="H33" i="1"/>
  <c r="I33" i="1" s="1"/>
  <c r="G34" i="1"/>
  <c r="H34" i="1"/>
  <c r="I34" i="1" s="1"/>
  <c r="G35" i="1"/>
  <c r="H35" i="1"/>
  <c r="I35" i="1" s="1"/>
  <c r="G36" i="1"/>
  <c r="H36" i="1"/>
  <c r="I36" i="1" s="1"/>
  <c r="G37" i="1"/>
  <c r="H37" i="1"/>
  <c r="I37" i="1" s="1"/>
  <c r="G38" i="1"/>
  <c r="H38" i="1"/>
  <c r="I38" i="1" s="1"/>
  <c r="G39" i="1"/>
  <c r="H39" i="1"/>
  <c r="I39" i="1" s="1"/>
  <c r="G40" i="1"/>
  <c r="H40" i="1"/>
  <c r="I40" i="1" s="1"/>
  <c r="G41" i="1"/>
  <c r="H41" i="1"/>
  <c r="I41" i="1" s="1"/>
  <c r="G42" i="1"/>
  <c r="H42" i="1"/>
  <c r="I42" i="1" s="1"/>
  <c r="G43" i="1"/>
  <c r="H43" i="1"/>
  <c r="I43" i="1" s="1"/>
  <c r="G44" i="1"/>
  <c r="H44" i="1"/>
  <c r="I44" i="1" s="1"/>
  <c r="G45" i="1"/>
  <c r="H45" i="1"/>
  <c r="I45" i="1" s="1"/>
  <c r="G46" i="1"/>
  <c r="H46" i="1"/>
  <c r="I46" i="1" s="1"/>
  <c r="G47" i="1"/>
  <c r="H47" i="1"/>
  <c r="I47" i="1" s="1"/>
  <c r="G48" i="1"/>
  <c r="H48" i="1"/>
  <c r="I48" i="1" s="1"/>
  <c r="G49" i="1"/>
  <c r="H49" i="1"/>
  <c r="I49" i="1" s="1"/>
  <c r="G50" i="1"/>
  <c r="H50" i="1"/>
  <c r="I50" i="1" s="1"/>
  <c r="G51" i="1"/>
  <c r="H51" i="1"/>
  <c r="I51" i="1" s="1"/>
  <c r="G52" i="1"/>
  <c r="H52" i="1"/>
  <c r="I52" i="1" s="1"/>
  <c r="G53" i="1"/>
  <c r="H53" i="1"/>
  <c r="I53" i="1" s="1"/>
  <c r="G54" i="1"/>
  <c r="H54" i="1"/>
  <c r="I54" i="1" s="1"/>
  <c r="G55" i="1"/>
  <c r="H55" i="1"/>
  <c r="I55" i="1" s="1"/>
  <c r="G56" i="1"/>
  <c r="H56" i="1"/>
  <c r="I56" i="1" s="1"/>
  <c r="G57" i="1"/>
  <c r="H57" i="1"/>
  <c r="I57" i="1" s="1"/>
  <c r="G58" i="1"/>
  <c r="H58" i="1"/>
  <c r="I58" i="1" s="1"/>
  <c r="G59" i="1"/>
  <c r="H59" i="1"/>
  <c r="I59" i="1" s="1"/>
  <c r="G60" i="1"/>
  <c r="H60" i="1"/>
  <c r="I60" i="1" s="1"/>
  <c r="G61" i="1"/>
  <c r="H61" i="1"/>
  <c r="I61" i="1" s="1"/>
  <c r="G62" i="1"/>
  <c r="H62" i="1"/>
  <c r="I62" i="1" s="1"/>
  <c r="G63" i="1"/>
  <c r="H63" i="1"/>
  <c r="I63" i="1" s="1"/>
  <c r="G64" i="1"/>
  <c r="H64" i="1"/>
  <c r="I64" i="1" s="1"/>
  <c r="G65" i="1"/>
  <c r="H65" i="1"/>
  <c r="I65" i="1"/>
  <c r="G66" i="1"/>
  <c r="H66" i="1"/>
  <c r="I66" i="1" s="1"/>
  <c r="G67" i="1"/>
  <c r="H67" i="1"/>
  <c r="I67" i="1" s="1"/>
  <c r="G68" i="1"/>
  <c r="H68" i="1"/>
  <c r="I68" i="1" s="1"/>
  <c r="G69" i="1"/>
  <c r="H69" i="1"/>
  <c r="I69" i="1" s="1"/>
  <c r="G70" i="1"/>
  <c r="H70" i="1"/>
  <c r="I70" i="1" s="1"/>
  <c r="G71" i="1"/>
  <c r="H71" i="1"/>
  <c r="I71" i="1" s="1"/>
  <c r="G72" i="1"/>
  <c r="H72" i="1"/>
  <c r="I72" i="1" s="1"/>
  <c r="G73" i="1"/>
  <c r="H73" i="1"/>
  <c r="I73" i="1" s="1"/>
  <c r="G74" i="1"/>
  <c r="H74" i="1"/>
  <c r="I74" i="1" s="1"/>
  <c r="G75" i="1"/>
  <c r="H75" i="1"/>
  <c r="I75" i="1" s="1"/>
  <c r="G76" i="1"/>
  <c r="H76" i="1"/>
  <c r="I76" i="1" s="1"/>
  <c r="G77" i="1"/>
  <c r="H77" i="1"/>
  <c r="I77" i="1" s="1"/>
  <c r="G78" i="1"/>
  <c r="H78" i="1"/>
  <c r="I78" i="1" s="1"/>
  <c r="G79" i="1"/>
  <c r="H79" i="1"/>
  <c r="I79" i="1" s="1"/>
  <c r="G80" i="1"/>
  <c r="H80" i="1"/>
  <c r="I80" i="1" s="1"/>
  <c r="G81" i="1"/>
  <c r="H81" i="1"/>
  <c r="I81" i="1" s="1"/>
  <c r="G82" i="1"/>
  <c r="H82" i="1"/>
  <c r="I82" i="1" s="1"/>
  <c r="G83" i="1"/>
  <c r="H83" i="1"/>
  <c r="I83" i="1" s="1"/>
  <c r="G84" i="1"/>
  <c r="H84" i="1"/>
  <c r="I84" i="1" s="1"/>
  <c r="G85" i="1"/>
  <c r="H85" i="1"/>
  <c r="I85" i="1" s="1"/>
  <c r="G86" i="1"/>
  <c r="H86" i="1"/>
  <c r="I86" i="1" s="1"/>
  <c r="G87" i="1"/>
  <c r="H87" i="1"/>
  <c r="I87" i="1" s="1"/>
  <c r="G88" i="1"/>
  <c r="H88" i="1"/>
  <c r="I88" i="1" s="1"/>
  <c r="G89" i="1"/>
  <c r="H89" i="1"/>
  <c r="I89" i="1" s="1"/>
  <c r="G90" i="1"/>
  <c r="H90" i="1"/>
  <c r="I90" i="1" s="1"/>
  <c r="G91" i="1"/>
  <c r="H91" i="1"/>
  <c r="I91" i="1" s="1"/>
  <c r="G92" i="1"/>
  <c r="H92" i="1"/>
  <c r="I92" i="1" s="1"/>
  <c r="G93" i="1"/>
  <c r="H93" i="1"/>
  <c r="I93" i="1" s="1"/>
  <c r="G94" i="1"/>
  <c r="H94" i="1"/>
  <c r="I94" i="1" s="1"/>
  <c r="G95" i="1"/>
  <c r="H95" i="1"/>
  <c r="I95" i="1" s="1"/>
  <c r="G96" i="1"/>
  <c r="H96" i="1"/>
  <c r="I96" i="1" s="1"/>
  <c r="G97" i="1"/>
  <c r="H97" i="1"/>
  <c r="I97" i="1" s="1"/>
  <c r="G98" i="1"/>
  <c r="H98" i="1"/>
  <c r="I98" i="1" s="1"/>
  <c r="G99" i="1"/>
  <c r="H99" i="1"/>
  <c r="I99" i="1" s="1"/>
  <c r="G100" i="1"/>
  <c r="H100" i="1"/>
  <c r="I100" i="1" s="1"/>
  <c r="G101" i="1"/>
  <c r="H101" i="1"/>
  <c r="I101" i="1" s="1"/>
  <c r="G102" i="1"/>
  <c r="H102" i="1"/>
  <c r="I102" i="1" s="1"/>
  <c r="G103" i="1"/>
  <c r="H103" i="1"/>
  <c r="I103" i="1" s="1"/>
  <c r="G104" i="1"/>
  <c r="H104" i="1"/>
  <c r="I104" i="1" s="1"/>
  <c r="G105" i="1"/>
  <c r="H105" i="1"/>
  <c r="I105" i="1"/>
  <c r="G106" i="1"/>
  <c r="H106" i="1"/>
  <c r="I106" i="1" s="1"/>
  <c r="G107" i="1"/>
  <c r="H107" i="1"/>
  <c r="I107" i="1" s="1"/>
  <c r="G108" i="1"/>
  <c r="H108" i="1"/>
  <c r="I108" i="1" s="1"/>
  <c r="G109" i="1"/>
  <c r="H109" i="1"/>
  <c r="I109" i="1" s="1"/>
  <c r="G110" i="1"/>
  <c r="H110" i="1"/>
  <c r="I110" i="1"/>
  <c r="G111" i="1"/>
  <c r="H111" i="1"/>
  <c r="I111" i="1" s="1"/>
  <c r="G112" i="1"/>
  <c r="H112" i="1"/>
  <c r="I112" i="1" s="1"/>
  <c r="G113" i="1"/>
  <c r="H113" i="1"/>
  <c r="I113" i="1" s="1"/>
  <c r="G114" i="1"/>
  <c r="H114" i="1"/>
  <c r="I114" i="1" s="1"/>
  <c r="G115" i="1"/>
  <c r="H115" i="1"/>
  <c r="I115" i="1" s="1"/>
  <c r="G116" i="1"/>
  <c r="G117" i="1"/>
  <c r="G118" i="1"/>
  <c r="G119" i="1"/>
  <c r="G120" i="1"/>
  <c r="H120" i="1"/>
  <c r="I120" i="1" s="1"/>
  <c r="G121" i="1"/>
  <c r="H121" i="1"/>
  <c r="I121" i="1" s="1"/>
  <c r="G122" i="1"/>
  <c r="H122" i="1"/>
  <c r="I122" i="1" s="1"/>
  <c r="G123" i="1"/>
  <c r="H123" i="1"/>
  <c r="I123" i="1" s="1"/>
  <c r="G124" i="1"/>
  <c r="H124" i="1"/>
  <c r="I124" i="1"/>
  <c r="G125" i="1"/>
  <c r="H125" i="1"/>
  <c r="I125" i="1" s="1"/>
  <c r="G126" i="1"/>
  <c r="H126" i="1"/>
  <c r="I126" i="1" s="1"/>
  <c r="G127" i="1"/>
  <c r="H127" i="1"/>
  <c r="I127" i="1" s="1"/>
  <c r="G128" i="1"/>
  <c r="H128" i="1"/>
  <c r="I128" i="1" s="1"/>
  <c r="G129" i="1"/>
  <c r="H129" i="1"/>
  <c r="I129" i="1"/>
  <c r="G130" i="1"/>
  <c r="H130" i="1"/>
  <c r="I130" i="1" s="1"/>
  <c r="G131" i="1"/>
  <c r="H131" i="1"/>
  <c r="I131" i="1" s="1"/>
  <c r="G132" i="1"/>
  <c r="H132" i="1"/>
  <c r="I132" i="1" s="1"/>
  <c r="G133" i="1"/>
  <c r="H133" i="1"/>
  <c r="I133" i="1" s="1"/>
  <c r="G134" i="1"/>
  <c r="H134" i="1"/>
  <c r="I134" i="1"/>
  <c r="G136" i="1"/>
  <c r="H136" i="1"/>
  <c r="I136" i="1" s="1"/>
  <c r="G137" i="1"/>
  <c r="H137" i="1"/>
  <c r="I137" i="1" s="1"/>
  <c r="G138" i="1"/>
  <c r="H138" i="1"/>
  <c r="I138" i="1" s="1"/>
  <c r="G139" i="1"/>
  <c r="H139" i="1"/>
  <c r="I139" i="1" s="1"/>
  <c r="G140" i="1"/>
  <c r="H140" i="1"/>
  <c r="I140" i="1"/>
  <c r="G141" i="1"/>
  <c r="H141" i="1"/>
  <c r="I141" i="1" s="1"/>
  <c r="G142" i="1"/>
  <c r="H142" i="1"/>
  <c r="I142" i="1" s="1"/>
  <c r="G143" i="1"/>
  <c r="H143" i="1"/>
  <c r="I143" i="1" s="1"/>
  <c r="G144" i="1"/>
  <c r="H144" i="1"/>
  <c r="I144" i="1" s="1"/>
  <c r="G145" i="1"/>
  <c r="H145" i="1"/>
  <c r="I145" i="1" s="1"/>
  <c r="G146" i="1"/>
  <c r="H146" i="1"/>
  <c r="I146" i="1"/>
  <c r="G147" i="1"/>
  <c r="H147" i="1"/>
  <c r="I147" i="1" s="1"/>
  <c r="G148" i="1"/>
  <c r="H148" i="1"/>
  <c r="I148" i="1" s="1"/>
  <c r="G149" i="1"/>
  <c r="H149" i="1"/>
  <c r="I149" i="1" s="1"/>
  <c r="G150" i="1"/>
  <c r="H150" i="1"/>
  <c r="I150" i="1" s="1"/>
  <c r="G151" i="1"/>
  <c r="H151" i="1"/>
  <c r="I151" i="1" s="1"/>
  <c r="G152" i="1"/>
  <c r="H152" i="1"/>
  <c r="I152" i="1" s="1"/>
  <c r="G153" i="1"/>
  <c r="H153" i="1"/>
  <c r="I153" i="1" s="1"/>
  <c r="G154" i="1"/>
  <c r="H154" i="1"/>
  <c r="I154" i="1" s="1"/>
  <c r="G156" i="1"/>
  <c r="H156" i="1"/>
  <c r="I156" i="1" s="1"/>
  <c r="G157" i="1"/>
  <c r="H157" i="1"/>
  <c r="I157" i="1"/>
  <c r="G158" i="1"/>
  <c r="H158" i="1"/>
  <c r="I158" i="1" s="1"/>
  <c r="G159" i="1"/>
  <c r="H159" i="1"/>
  <c r="I159" i="1" s="1"/>
  <c r="G160" i="1"/>
  <c r="H160" i="1"/>
  <c r="I160" i="1" s="1"/>
  <c r="G161" i="1"/>
  <c r="H161" i="1"/>
  <c r="I161" i="1" s="1"/>
  <c r="G162" i="1"/>
  <c r="H162" i="1"/>
  <c r="I162" i="1"/>
  <c r="G163" i="1"/>
  <c r="H163" i="1"/>
  <c r="I163" i="1" s="1"/>
  <c r="G164" i="1"/>
  <c r="H164" i="1"/>
  <c r="I164" i="1" s="1"/>
  <c r="G165" i="1"/>
  <c r="H165" i="1"/>
  <c r="I165" i="1" s="1"/>
  <c r="G166" i="1"/>
  <c r="H166" i="1"/>
  <c r="I166" i="1" s="1"/>
  <c r="G167" i="1"/>
  <c r="H167" i="1"/>
  <c r="I167" i="1" s="1"/>
  <c r="G168" i="1"/>
  <c r="H168" i="1"/>
  <c r="I168" i="1" s="1"/>
  <c r="G169" i="1"/>
  <c r="H169" i="1"/>
  <c r="I169" i="1" s="1"/>
  <c r="G170" i="1"/>
  <c r="H170" i="1"/>
  <c r="I170" i="1" s="1"/>
  <c r="G171" i="1"/>
  <c r="H171" i="1"/>
  <c r="I171" i="1" s="1"/>
  <c r="G172" i="1"/>
  <c r="H172" i="1"/>
  <c r="I172" i="1" s="1"/>
  <c r="G173" i="1"/>
  <c r="H173" i="1"/>
  <c r="I173" i="1"/>
  <c r="G174" i="1"/>
  <c r="H174" i="1"/>
  <c r="I174" i="1" s="1"/>
  <c r="G175" i="1"/>
  <c r="H175" i="1"/>
  <c r="I175" i="1" s="1"/>
  <c r="G176" i="1"/>
  <c r="H176" i="1"/>
  <c r="I176" i="1" s="1"/>
  <c r="G177" i="1"/>
  <c r="H177" i="1"/>
  <c r="I177" i="1" s="1"/>
  <c r="G178" i="1"/>
  <c r="H178" i="1"/>
  <c r="I178" i="1" s="1"/>
  <c r="G179" i="1"/>
  <c r="H179" i="1"/>
  <c r="I179" i="1"/>
  <c r="G180" i="1"/>
  <c r="H180" i="1"/>
  <c r="I180" i="1" s="1"/>
  <c r="G181" i="1"/>
  <c r="H181" i="1"/>
  <c r="I181" i="1" s="1"/>
  <c r="G182" i="1"/>
  <c r="H182" i="1"/>
  <c r="I182" i="1" s="1"/>
  <c r="G183" i="1"/>
  <c r="H183" i="1"/>
  <c r="I183" i="1" s="1"/>
  <c r="G184" i="1"/>
  <c r="H184" i="1"/>
  <c r="I184" i="1" s="1"/>
  <c r="G185" i="1"/>
  <c r="H185" i="1"/>
  <c r="I185" i="1" s="1"/>
  <c r="G186" i="1"/>
  <c r="H186" i="1"/>
  <c r="I186" i="1" s="1"/>
  <c r="G187" i="1"/>
  <c r="H187" i="1"/>
  <c r="I187" i="1" s="1"/>
  <c r="G188" i="1"/>
  <c r="H188" i="1"/>
  <c r="I188" i="1" s="1"/>
  <c r="G189" i="1"/>
  <c r="H189" i="1"/>
  <c r="I189" i="1"/>
  <c r="G190" i="1"/>
  <c r="H190" i="1"/>
  <c r="I190" i="1" s="1"/>
  <c r="G191" i="1"/>
  <c r="H191" i="1"/>
  <c r="I191" i="1" s="1"/>
  <c r="G192" i="1"/>
  <c r="H192" i="1"/>
  <c r="I192" i="1" s="1"/>
  <c r="G193" i="1"/>
  <c r="H193" i="1"/>
  <c r="I193" i="1" s="1"/>
  <c r="G194" i="1"/>
  <c r="H194" i="1"/>
  <c r="I194" i="1" s="1"/>
  <c r="G195" i="1"/>
  <c r="H195" i="1"/>
  <c r="I195" i="1" s="1"/>
  <c r="G196" i="1"/>
  <c r="H196" i="1"/>
  <c r="I196" i="1" s="1"/>
  <c r="G197" i="1"/>
  <c r="H197" i="1"/>
  <c r="I197" i="1" s="1"/>
  <c r="G198" i="1"/>
  <c r="H198" i="1"/>
  <c r="I198" i="1" s="1"/>
  <c r="G199" i="1"/>
  <c r="H199" i="1"/>
  <c r="I199" i="1" s="1"/>
  <c r="G201" i="1"/>
  <c r="H201" i="1"/>
  <c r="I201" i="1" s="1"/>
  <c r="G202" i="1"/>
  <c r="H202" i="1"/>
  <c r="I202" i="1" s="1"/>
  <c r="G203" i="1"/>
  <c r="H203" i="1"/>
  <c r="I203" i="1" s="1"/>
  <c r="G204" i="1"/>
  <c r="H204" i="1"/>
  <c r="I204" i="1" s="1"/>
  <c r="G205" i="1"/>
  <c r="H205" i="1"/>
  <c r="I205" i="1" s="1"/>
  <c r="G206" i="1"/>
  <c r="H206" i="1"/>
  <c r="I206" i="1"/>
  <c r="G207" i="1"/>
  <c r="H207" i="1"/>
  <c r="I207" i="1" s="1"/>
  <c r="G208" i="1"/>
  <c r="H208" i="1"/>
  <c r="I208" i="1" s="1"/>
  <c r="G209" i="1"/>
  <c r="H209" i="1"/>
  <c r="I209" i="1" s="1"/>
  <c r="G210" i="1"/>
  <c r="H210" i="1"/>
  <c r="I210" i="1" s="1"/>
  <c r="G211" i="1"/>
  <c r="H211" i="1"/>
  <c r="I211" i="1" s="1"/>
  <c r="G212" i="1"/>
  <c r="H212" i="1"/>
  <c r="I212" i="1"/>
  <c r="G213" i="1"/>
  <c r="H213" i="1"/>
  <c r="I213" i="1" s="1"/>
  <c r="G214" i="1"/>
  <c r="H214" i="1"/>
  <c r="I214" i="1" s="1"/>
  <c r="G215" i="1"/>
  <c r="H215" i="1"/>
  <c r="I215" i="1" s="1"/>
  <c r="G216" i="1"/>
  <c r="H216" i="1"/>
  <c r="I216" i="1" s="1"/>
  <c r="G217" i="1"/>
  <c r="H217" i="1"/>
  <c r="I217" i="1" s="1"/>
  <c r="G219" i="1"/>
  <c r="H219" i="1"/>
  <c r="I219" i="1" s="1"/>
  <c r="G220" i="1"/>
  <c r="H220" i="1"/>
  <c r="I220" i="1" s="1"/>
  <c r="G221" i="1"/>
  <c r="H221" i="1"/>
  <c r="I221" i="1"/>
  <c r="G222" i="1"/>
  <c r="H222" i="1"/>
  <c r="I222" i="1" s="1"/>
  <c r="G223" i="1"/>
  <c r="H223" i="1"/>
  <c r="I223" i="1" s="1"/>
  <c r="G224" i="1"/>
  <c r="H224" i="1"/>
  <c r="I224" i="1"/>
  <c r="G225" i="1"/>
  <c r="H225" i="1"/>
  <c r="I225" i="1" s="1"/>
  <c r="G226" i="1"/>
  <c r="H226" i="1"/>
  <c r="I226" i="1" s="1"/>
  <c r="G227" i="1"/>
  <c r="H227" i="1"/>
  <c r="I227" i="1" s="1"/>
  <c r="G228" i="1"/>
  <c r="H228" i="1"/>
  <c r="I228" i="1"/>
  <c r="G229" i="1"/>
  <c r="H229" i="1"/>
  <c r="I229" i="1" s="1"/>
  <c r="G230" i="1"/>
  <c r="H230" i="1"/>
  <c r="I230" i="1" s="1"/>
  <c r="G231" i="1"/>
  <c r="H231" i="1"/>
  <c r="I231" i="1" s="1"/>
  <c r="G232" i="1"/>
  <c r="H232" i="1"/>
  <c r="I232" i="1" s="1"/>
  <c r="G233" i="1"/>
  <c r="H233" i="1"/>
  <c r="I233" i="1" s="1"/>
  <c r="G235" i="1"/>
  <c r="H235" i="1"/>
  <c r="I235" i="1" s="1"/>
  <c r="G236" i="1"/>
  <c r="H236" i="1"/>
  <c r="I236" i="1" s="1"/>
  <c r="G237" i="1"/>
  <c r="H237" i="1"/>
  <c r="I237" i="1" s="1"/>
  <c r="G238" i="1"/>
  <c r="H238" i="1"/>
  <c r="I238" i="1"/>
  <c r="G239" i="1"/>
  <c r="H239" i="1"/>
  <c r="I239" i="1" s="1"/>
  <c r="G240" i="1"/>
  <c r="H240" i="1"/>
  <c r="I240" i="1" s="1"/>
  <c r="G241" i="1"/>
  <c r="H241" i="1"/>
  <c r="I241" i="1" s="1"/>
  <c r="G242" i="1"/>
  <c r="H242" i="1"/>
  <c r="I242" i="1" s="1"/>
  <c r="G243" i="1"/>
  <c r="H243" i="1"/>
  <c r="I243" i="1"/>
  <c r="G244" i="1"/>
  <c r="H244" i="1"/>
  <c r="I244" i="1" s="1"/>
  <c r="G245" i="1"/>
  <c r="H245" i="1"/>
  <c r="I245" i="1" s="1"/>
  <c r="G246" i="1"/>
  <c r="H246" i="1"/>
  <c r="I246" i="1" s="1"/>
  <c r="G247" i="1"/>
  <c r="H247" i="1"/>
  <c r="I247" i="1" s="1"/>
  <c r="G248" i="1"/>
  <c r="H248" i="1"/>
  <c r="I248" i="1" s="1"/>
  <c r="G249" i="1"/>
  <c r="H249" i="1"/>
  <c r="I249" i="1" s="1"/>
  <c r="G250" i="1"/>
  <c r="H250" i="1"/>
  <c r="I250" i="1" s="1"/>
  <c r="G251" i="1"/>
  <c r="H251" i="1"/>
  <c r="I251" i="1" s="1"/>
  <c r="G252" i="1"/>
  <c r="H252" i="1"/>
  <c r="I252" i="1" s="1"/>
  <c r="G253" i="1"/>
  <c r="H253" i="1"/>
  <c r="I253" i="1" s="1"/>
  <c r="G254" i="1"/>
  <c r="H254" i="1"/>
  <c r="I254" i="1"/>
  <c r="G255" i="1"/>
  <c r="H255" i="1"/>
  <c r="I255" i="1" s="1"/>
  <c r="G256" i="1"/>
  <c r="H256" i="1"/>
  <c r="I256" i="1"/>
  <c r="G257" i="1"/>
  <c r="H257" i="1"/>
  <c r="I257" i="1" s="1"/>
  <c r="G258" i="1"/>
  <c r="H258" i="1"/>
  <c r="I258" i="1" s="1"/>
  <c r="G259" i="1"/>
  <c r="H259" i="1"/>
  <c r="I259" i="1"/>
  <c r="G260" i="1"/>
  <c r="H260" i="1"/>
  <c r="I260" i="1" s="1"/>
  <c r="G261" i="1"/>
  <c r="H261" i="1"/>
  <c r="I261" i="1" s="1"/>
  <c r="G262" i="1"/>
  <c r="H262" i="1"/>
  <c r="I262" i="1"/>
  <c r="G263" i="1"/>
  <c r="H263" i="1"/>
  <c r="I263" i="1" s="1"/>
  <c r="G264" i="1"/>
  <c r="H264" i="1"/>
  <c r="I264" i="1" s="1"/>
  <c r="G265" i="1"/>
  <c r="H265" i="1"/>
  <c r="I265" i="1" s="1"/>
  <c r="G266" i="1"/>
  <c r="H266" i="1"/>
  <c r="I266" i="1" s="1"/>
  <c r="G267" i="1"/>
  <c r="H267" i="1"/>
  <c r="I267" i="1"/>
  <c r="G268" i="1"/>
  <c r="H268" i="1"/>
  <c r="I268" i="1" s="1"/>
  <c r="G269" i="1"/>
  <c r="H269" i="1"/>
  <c r="I269" i="1" s="1"/>
  <c r="G270" i="1"/>
  <c r="H270" i="1"/>
  <c r="I270" i="1" s="1"/>
  <c r="G271" i="1"/>
  <c r="H271" i="1"/>
  <c r="I271" i="1" s="1"/>
  <c r="G272" i="1"/>
  <c r="H272" i="1"/>
  <c r="I272" i="1" s="1"/>
  <c r="G273" i="1"/>
  <c r="H273" i="1"/>
  <c r="I273" i="1" s="1"/>
  <c r="G274" i="1"/>
  <c r="H274" i="1"/>
  <c r="I274" i="1" s="1"/>
  <c r="G276" i="1"/>
  <c r="H276" i="1"/>
  <c r="I276" i="1" s="1"/>
  <c r="G277" i="1"/>
  <c r="H277" i="1"/>
  <c r="I277" i="1" s="1"/>
  <c r="G278" i="1"/>
  <c r="H278" i="1"/>
  <c r="I278" i="1"/>
  <c r="G279" i="1"/>
  <c r="H279" i="1"/>
  <c r="I279" i="1" s="1"/>
  <c r="G280" i="1"/>
  <c r="H280" i="1"/>
  <c r="I280" i="1" s="1"/>
  <c r="G281" i="1"/>
  <c r="H281" i="1"/>
  <c r="I281" i="1" s="1"/>
  <c r="G282" i="1"/>
  <c r="H282" i="1"/>
  <c r="I282" i="1" s="1"/>
  <c r="G283" i="1"/>
  <c r="H283" i="1"/>
  <c r="I283" i="1" s="1"/>
  <c r="G284" i="1"/>
  <c r="H284" i="1"/>
  <c r="I284" i="1" s="1"/>
  <c r="G285" i="1"/>
  <c r="H285" i="1"/>
  <c r="I285" i="1" s="1"/>
  <c r="G286" i="1"/>
  <c r="H286" i="1"/>
  <c r="I286" i="1" s="1"/>
  <c r="G288" i="1"/>
  <c r="H288" i="1"/>
  <c r="I288" i="1" s="1"/>
  <c r="G289" i="1"/>
  <c r="H289" i="1"/>
  <c r="I289" i="1" s="1"/>
  <c r="G290" i="1"/>
  <c r="H290" i="1"/>
  <c r="I290" i="1"/>
  <c r="G291" i="1"/>
  <c r="H291" i="1"/>
  <c r="I291" i="1" s="1"/>
  <c r="G292" i="1"/>
  <c r="H292" i="1"/>
  <c r="I292" i="1" s="1"/>
  <c r="G293" i="1"/>
  <c r="H293" i="1"/>
  <c r="I293" i="1" s="1"/>
  <c r="I294" i="1"/>
  <c r="G295" i="1"/>
  <c r="H295" i="1"/>
  <c r="I295" i="1" s="1"/>
  <c r="G296" i="1"/>
  <c r="H296" i="1"/>
  <c r="I296" i="1"/>
  <c r="G297" i="1"/>
  <c r="H297" i="1"/>
  <c r="I297" i="1"/>
  <c r="G298" i="1"/>
  <c r="H298" i="1"/>
  <c r="I298" i="1" s="1"/>
  <c r="G299" i="1"/>
  <c r="H299" i="1"/>
  <c r="I299" i="1" s="1"/>
  <c r="G300" i="1"/>
  <c r="H300" i="1"/>
  <c r="I300" i="1" s="1"/>
  <c r="G301" i="1"/>
  <c r="H301" i="1"/>
  <c r="I301" i="1"/>
  <c r="G302" i="1"/>
  <c r="H302" i="1"/>
  <c r="I302" i="1" s="1"/>
  <c r="G303" i="1"/>
  <c r="H303" i="1"/>
  <c r="I303" i="1" s="1"/>
  <c r="G304" i="1"/>
  <c r="H304" i="1"/>
  <c r="I304" i="1" s="1"/>
  <c r="G305" i="1"/>
  <c r="H305" i="1"/>
  <c r="I305" i="1" s="1"/>
  <c r="G306" i="1"/>
  <c r="H306" i="1"/>
  <c r="I306" i="1" s="1"/>
  <c r="G307" i="1"/>
  <c r="H307" i="1"/>
  <c r="I307" i="1"/>
  <c r="G308" i="1"/>
  <c r="H308" i="1"/>
  <c r="I308" i="1" s="1"/>
  <c r="G309" i="1"/>
  <c r="H309" i="1"/>
  <c r="I309" i="1" s="1"/>
  <c r="G310" i="1"/>
  <c r="H310" i="1"/>
  <c r="I310" i="1"/>
  <c r="G311" i="1"/>
  <c r="H311" i="1"/>
  <c r="I311" i="1" s="1"/>
  <c r="G312" i="1"/>
  <c r="H312" i="1"/>
  <c r="I312" i="1" s="1"/>
  <c r="G313" i="1"/>
  <c r="H313" i="1"/>
  <c r="I313" i="1" s="1"/>
  <c r="G314" i="1"/>
  <c r="H314" i="1"/>
  <c r="I314" i="1" s="1"/>
  <c r="G315" i="1"/>
  <c r="H315" i="1"/>
  <c r="I315" i="1" s="1"/>
  <c r="G316" i="1"/>
  <c r="H316" i="1"/>
  <c r="I316" i="1" s="1"/>
  <c r="G317" i="1"/>
  <c r="H317" i="1"/>
  <c r="I317" i="1" s="1"/>
  <c r="G318" i="1"/>
  <c r="H318" i="1"/>
  <c r="I318" i="1" s="1"/>
  <c r="G319" i="1"/>
  <c r="H319" i="1"/>
  <c r="I319" i="1" s="1"/>
  <c r="G320" i="1"/>
  <c r="H320" i="1"/>
  <c r="I320" i="1" s="1"/>
  <c r="G321" i="1"/>
  <c r="H321" i="1"/>
  <c r="I321" i="1" s="1"/>
  <c r="G322" i="1"/>
  <c r="H322" i="1"/>
  <c r="I322" i="1" s="1"/>
  <c r="G323" i="1"/>
  <c r="H323" i="1"/>
  <c r="I323" i="1" s="1"/>
  <c r="G324" i="1"/>
  <c r="H324" i="1"/>
  <c r="I324" i="1" s="1"/>
  <c r="G325" i="1"/>
  <c r="H325" i="1"/>
  <c r="I325" i="1" s="1"/>
  <c r="G326" i="1"/>
  <c r="H326" i="1"/>
  <c r="I326" i="1" s="1"/>
  <c r="G327" i="1"/>
  <c r="H327" i="1"/>
  <c r="I327" i="1" s="1"/>
  <c r="G328" i="1"/>
  <c r="H328" i="1"/>
  <c r="I328" i="1" s="1"/>
  <c r="G329" i="1"/>
  <c r="H329" i="1"/>
  <c r="I329" i="1" s="1"/>
  <c r="G330" i="1"/>
  <c r="H330" i="1"/>
  <c r="I330" i="1" s="1"/>
  <c r="G331" i="1"/>
  <c r="H331" i="1"/>
  <c r="I331" i="1" s="1"/>
  <c r="G332" i="1"/>
  <c r="H332" i="1"/>
  <c r="I332" i="1" s="1"/>
  <c r="G333" i="1"/>
  <c r="H333" i="1"/>
  <c r="I333" i="1"/>
  <c r="G334" i="1"/>
  <c r="H334" i="1"/>
  <c r="I334" i="1" s="1"/>
  <c r="G337" i="1"/>
  <c r="H337" i="1"/>
  <c r="I337" i="1" s="1"/>
  <c r="G338" i="1"/>
  <c r="H338" i="1"/>
  <c r="I338" i="1" s="1"/>
  <c r="G339" i="1"/>
  <c r="H339" i="1"/>
  <c r="I339" i="1" s="1"/>
  <c r="G340" i="1"/>
  <c r="H340" i="1"/>
  <c r="I340" i="1" s="1"/>
  <c r="G341" i="1"/>
  <c r="H341" i="1"/>
  <c r="I341" i="1" s="1"/>
  <c r="G342" i="1"/>
  <c r="H342" i="1"/>
  <c r="I342" i="1" s="1"/>
  <c r="G343" i="1"/>
  <c r="H343" i="1"/>
  <c r="I343" i="1" s="1"/>
  <c r="G344" i="1"/>
  <c r="H344" i="1"/>
  <c r="I344" i="1"/>
  <c r="G345" i="1"/>
  <c r="H345" i="1"/>
  <c r="I345" i="1" s="1"/>
  <c r="G346" i="1"/>
  <c r="H346" i="1"/>
  <c r="I346" i="1" s="1"/>
  <c r="G347" i="1"/>
  <c r="H347" i="1"/>
  <c r="I347" i="1" s="1"/>
  <c r="G348" i="1"/>
  <c r="H348" i="1"/>
  <c r="I348" i="1" s="1"/>
  <c r="G349" i="1"/>
  <c r="H349" i="1"/>
  <c r="I349" i="1" s="1"/>
  <c r="G350" i="1"/>
  <c r="H350" i="1"/>
  <c r="I350" i="1" s="1"/>
  <c r="G351" i="1"/>
  <c r="H351" i="1"/>
  <c r="I351" i="1" s="1"/>
  <c r="G352" i="1"/>
  <c r="H352" i="1"/>
  <c r="I352" i="1"/>
  <c r="G353" i="1"/>
  <c r="H353" i="1"/>
  <c r="I353" i="1" s="1"/>
  <c r="G354" i="1"/>
  <c r="H354" i="1"/>
  <c r="I354" i="1" s="1"/>
  <c r="G355" i="1"/>
  <c r="H355" i="1"/>
  <c r="I355" i="1" s="1"/>
  <c r="G356" i="1"/>
  <c r="H356" i="1"/>
  <c r="I356" i="1"/>
  <c r="G357" i="1"/>
  <c r="H357" i="1"/>
  <c r="I357" i="1"/>
  <c r="G358" i="1"/>
  <c r="H358" i="1"/>
  <c r="I358" i="1" s="1"/>
  <c r="G359" i="1"/>
  <c r="H359" i="1"/>
  <c r="I359" i="1" s="1"/>
  <c r="G360" i="1"/>
  <c r="H360" i="1"/>
  <c r="I360" i="1" s="1"/>
  <c r="G361" i="1"/>
  <c r="H361" i="1"/>
  <c r="I361" i="1" s="1"/>
  <c r="G362" i="1"/>
  <c r="H362" i="1"/>
  <c r="I362" i="1" s="1"/>
  <c r="G363" i="1"/>
  <c r="H363" i="1"/>
  <c r="I363" i="1" s="1"/>
  <c r="G364" i="1"/>
  <c r="H364" i="1"/>
  <c r="I364" i="1" s="1"/>
  <c r="G365" i="1"/>
  <c r="H365" i="1"/>
  <c r="I365" i="1"/>
  <c r="G366" i="1"/>
  <c r="H366" i="1"/>
  <c r="I366" i="1" s="1"/>
  <c r="G367" i="1"/>
  <c r="H367" i="1"/>
  <c r="I367" i="1"/>
  <c r="G368" i="1"/>
  <c r="H368" i="1"/>
  <c r="I368" i="1" s="1"/>
  <c r="G369" i="1"/>
  <c r="H369" i="1"/>
  <c r="I369" i="1" s="1"/>
  <c r="G370" i="1"/>
  <c r="H370" i="1"/>
  <c r="I370" i="1" s="1"/>
  <c r="G371" i="1"/>
  <c r="H371" i="1"/>
  <c r="I371" i="1" s="1"/>
  <c r="G372" i="1"/>
  <c r="H372" i="1"/>
  <c r="I372" i="1" s="1"/>
  <c r="G373" i="1"/>
  <c r="H373" i="1"/>
  <c r="I373" i="1" s="1"/>
  <c r="G374" i="1"/>
  <c r="H374" i="1"/>
  <c r="I374" i="1" s="1"/>
  <c r="G375" i="1"/>
  <c r="H375" i="1"/>
  <c r="I375" i="1" s="1"/>
  <c r="G376" i="1"/>
  <c r="H376" i="1"/>
  <c r="I376" i="1"/>
  <c r="G377" i="1"/>
  <c r="H377" i="1"/>
  <c r="I377" i="1" s="1"/>
  <c r="G378" i="1"/>
  <c r="H378" i="1"/>
  <c r="I378" i="1" s="1"/>
  <c r="G379" i="1"/>
  <c r="H379" i="1"/>
  <c r="I379" i="1" s="1"/>
  <c r="G380" i="1"/>
  <c r="H380" i="1"/>
  <c r="I380" i="1" s="1"/>
  <c r="G381" i="1"/>
  <c r="H381" i="1"/>
  <c r="I381" i="1"/>
  <c r="G382" i="1"/>
  <c r="H382" i="1"/>
  <c r="I382" i="1" s="1"/>
  <c r="G383" i="1"/>
  <c r="H383" i="1"/>
  <c r="I383" i="1" s="1"/>
  <c r="G384" i="1"/>
  <c r="H384" i="1"/>
  <c r="I384" i="1" s="1"/>
  <c r="G385" i="1"/>
  <c r="H385" i="1"/>
  <c r="I385" i="1" s="1"/>
  <c r="G386" i="1"/>
  <c r="H386" i="1"/>
  <c r="I386" i="1" s="1"/>
  <c r="G387" i="1"/>
  <c r="H387" i="1"/>
  <c r="I387" i="1" s="1"/>
  <c r="G388" i="1"/>
  <c r="H388" i="1"/>
  <c r="I388" i="1"/>
  <c r="G389" i="1"/>
  <c r="H389" i="1"/>
  <c r="I389" i="1" s="1"/>
  <c r="G390" i="1"/>
  <c r="H390" i="1"/>
  <c r="I390" i="1" s="1"/>
  <c r="G391" i="1"/>
  <c r="H391" i="1"/>
  <c r="I391" i="1" s="1"/>
  <c r="G392" i="1"/>
  <c r="H392" i="1"/>
  <c r="I392" i="1" s="1"/>
  <c r="G393" i="1"/>
  <c r="H393" i="1"/>
  <c r="I393" i="1" s="1"/>
  <c r="G394" i="1"/>
  <c r="H394" i="1"/>
  <c r="I394" i="1"/>
  <c r="G395" i="1"/>
  <c r="H395" i="1"/>
  <c r="I395" i="1"/>
  <c r="G396" i="1"/>
  <c r="H396" i="1"/>
  <c r="I396" i="1" s="1"/>
  <c r="G397" i="1"/>
  <c r="H397" i="1"/>
  <c r="I397" i="1" s="1"/>
  <c r="G398" i="1"/>
  <c r="H398" i="1"/>
  <c r="I398" i="1" s="1"/>
  <c r="G399" i="1"/>
  <c r="H399" i="1"/>
  <c r="I399" i="1" s="1"/>
  <c r="G400" i="1"/>
  <c r="H400" i="1"/>
  <c r="I400" i="1" s="1"/>
  <c r="G401" i="1"/>
  <c r="H401" i="1"/>
  <c r="I401" i="1" s="1"/>
  <c r="G402" i="1"/>
  <c r="H402" i="1"/>
  <c r="I402" i="1" s="1"/>
  <c r="G403" i="1"/>
  <c r="H403" i="1"/>
  <c r="I403" i="1" s="1"/>
  <c r="G404" i="1"/>
  <c r="H404" i="1"/>
  <c r="I404" i="1" s="1"/>
  <c r="G405" i="1"/>
  <c r="H405" i="1"/>
  <c r="I405" i="1"/>
  <c r="G406" i="1"/>
  <c r="H406" i="1"/>
  <c r="I406" i="1" s="1"/>
  <c r="G407" i="1"/>
  <c r="H407" i="1"/>
  <c r="I407" i="1" s="1"/>
  <c r="G408" i="1"/>
  <c r="H408" i="1"/>
  <c r="I408" i="1" s="1"/>
  <c r="G409" i="1"/>
  <c r="H409" i="1"/>
  <c r="I409" i="1" s="1"/>
  <c r="G410" i="1"/>
  <c r="H410" i="1"/>
  <c r="I410" i="1" s="1"/>
  <c r="G411" i="1"/>
  <c r="H411" i="1"/>
  <c r="I411" i="1" s="1"/>
  <c r="G412" i="1"/>
  <c r="H412" i="1"/>
  <c r="I412" i="1" s="1"/>
  <c r="G413" i="1"/>
  <c r="H413" i="1"/>
  <c r="I413" i="1" s="1"/>
  <c r="G414" i="1"/>
  <c r="H414" i="1"/>
  <c r="I414" i="1" s="1"/>
  <c r="G415" i="1"/>
  <c r="H415" i="1"/>
  <c r="I415" i="1" s="1"/>
  <c r="G416" i="1"/>
  <c r="H416" i="1"/>
  <c r="I416" i="1"/>
  <c r="G417" i="1"/>
  <c r="H417" i="1"/>
  <c r="I417" i="1" s="1"/>
  <c r="G418" i="1"/>
  <c r="H418" i="1"/>
  <c r="I418" i="1" s="1"/>
  <c r="G419" i="1"/>
  <c r="H419" i="1"/>
  <c r="I419" i="1" s="1"/>
  <c r="G420" i="1"/>
  <c r="H420" i="1"/>
  <c r="I420" i="1" s="1"/>
  <c r="G421" i="1"/>
  <c r="H421" i="1"/>
  <c r="I421" i="1" s="1"/>
  <c r="G422" i="1"/>
  <c r="H422" i="1"/>
  <c r="I422" i="1" s="1"/>
  <c r="G423" i="1"/>
  <c r="H423" i="1"/>
  <c r="I423" i="1" s="1"/>
  <c r="G424" i="1"/>
  <c r="H424" i="1"/>
  <c r="I424" i="1" s="1"/>
  <c r="G425" i="1"/>
  <c r="H425" i="1"/>
  <c r="I425" i="1" s="1"/>
  <c r="G426" i="1"/>
  <c r="H426" i="1"/>
  <c r="I426" i="1" s="1"/>
  <c r="G427" i="1"/>
  <c r="H427" i="1"/>
  <c r="I427" i="1"/>
  <c r="G428" i="1"/>
  <c r="H428" i="1"/>
  <c r="I428" i="1" s="1"/>
  <c r="G429" i="1"/>
  <c r="H429" i="1"/>
  <c r="I429" i="1" s="1"/>
  <c r="G430" i="1"/>
  <c r="H430" i="1"/>
  <c r="I430" i="1" s="1"/>
  <c r="G431" i="1"/>
  <c r="H431" i="1"/>
  <c r="I431" i="1" s="1"/>
  <c r="G432" i="1"/>
  <c r="H432" i="1"/>
  <c r="I432" i="1" s="1"/>
  <c r="G433" i="1"/>
  <c r="H433" i="1"/>
  <c r="I433" i="1" s="1"/>
  <c r="G434" i="1"/>
  <c r="H434" i="1"/>
  <c r="I434" i="1" s="1"/>
  <c r="G435" i="1"/>
  <c r="H435" i="1"/>
  <c r="I435" i="1" s="1"/>
  <c r="G436" i="1"/>
  <c r="H436" i="1"/>
  <c r="I436" i="1"/>
  <c r="G437" i="1"/>
  <c r="H437" i="1"/>
  <c r="I437" i="1" s="1"/>
  <c r="G438" i="1"/>
  <c r="H438" i="1"/>
  <c r="I438" i="1" s="1"/>
  <c r="G439" i="1"/>
  <c r="H439" i="1"/>
  <c r="I439" i="1" s="1"/>
  <c r="G440" i="1"/>
  <c r="H440" i="1"/>
  <c r="I440" i="1" s="1"/>
  <c r="G441" i="1"/>
  <c r="H441" i="1"/>
  <c r="I441" i="1" s="1"/>
  <c r="G442" i="1"/>
  <c r="H442" i="1"/>
  <c r="I442" i="1" s="1"/>
  <c r="G443" i="1"/>
  <c r="H443" i="1"/>
  <c r="I443" i="1" s="1"/>
  <c r="G444" i="1"/>
  <c r="H444" i="1"/>
  <c r="I444" i="1" s="1"/>
  <c r="G445" i="1"/>
  <c r="H445" i="1"/>
  <c r="I445" i="1" s="1"/>
  <c r="G446" i="1"/>
  <c r="H446" i="1"/>
  <c r="I446" i="1" s="1"/>
  <c r="G447" i="1"/>
  <c r="H447" i="1"/>
  <c r="I447" i="1" s="1"/>
  <c r="G448" i="1"/>
  <c r="H448" i="1"/>
  <c r="I448" i="1" s="1"/>
  <c r="G449" i="1"/>
  <c r="H449" i="1"/>
  <c r="I449" i="1" s="1"/>
  <c r="G450" i="1"/>
  <c r="H450" i="1"/>
  <c r="I450" i="1"/>
  <c r="G451" i="1"/>
  <c r="H451" i="1"/>
  <c r="I451" i="1" s="1"/>
  <c r="G452" i="1"/>
  <c r="H452" i="1"/>
  <c r="I452" i="1"/>
  <c r="G453" i="1"/>
  <c r="H453" i="1"/>
  <c r="I453" i="1" s="1"/>
  <c r="G454" i="1"/>
  <c r="H454" i="1"/>
  <c r="I454" i="1" s="1"/>
  <c r="G455" i="1"/>
  <c r="H455" i="1"/>
  <c r="I455" i="1" s="1"/>
  <c r="G456" i="1"/>
  <c r="H456" i="1"/>
  <c r="I456" i="1" s="1"/>
  <c r="G457" i="1"/>
  <c r="H457" i="1"/>
  <c r="I457" i="1" s="1"/>
  <c r="G459" i="1"/>
  <c r="H459" i="1"/>
  <c r="I459" i="1" s="1"/>
  <c r="G460" i="1"/>
  <c r="H460" i="1"/>
  <c r="I460" i="1" s="1"/>
  <c r="G461" i="1"/>
  <c r="H461" i="1"/>
  <c r="I461" i="1" s="1"/>
  <c r="G462" i="1"/>
  <c r="H462" i="1"/>
  <c r="I462" i="1"/>
  <c r="G463" i="1"/>
  <c r="H463" i="1"/>
  <c r="I463" i="1" s="1"/>
  <c r="G464" i="1"/>
  <c r="H464" i="1"/>
  <c r="I464" i="1"/>
  <c r="G465" i="1"/>
  <c r="H465" i="1"/>
  <c r="I465" i="1" s="1"/>
  <c r="G466" i="1"/>
  <c r="H466" i="1"/>
  <c r="I466" i="1" s="1"/>
  <c r="G467" i="1"/>
  <c r="H467" i="1"/>
  <c r="I467" i="1" s="1"/>
  <c r="G468" i="1"/>
  <c r="H468" i="1"/>
  <c r="I468" i="1" s="1"/>
  <c r="G469" i="1"/>
  <c r="H469" i="1"/>
  <c r="I469" i="1" s="1"/>
  <c r="G470" i="1"/>
  <c r="H470" i="1"/>
  <c r="I470" i="1"/>
  <c r="G472" i="1"/>
  <c r="H472" i="1"/>
  <c r="I472" i="1" s="1"/>
  <c r="G473" i="1"/>
  <c r="H473" i="1"/>
  <c r="I473" i="1" s="1"/>
  <c r="G474" i="1"/>
  <c r="H474" i="1"/>
  <c r="I474" i="1" s="1"/>
  <c r="G475" i="1"/>
  <c r="H475" i="1"/>
  <c r="I475" i="1" s="1"/>
  <c r="G476" i="1"/>
  <c r="H476" i="1"/>
  <c r="I476" i="1"/>
  <c r="G477" i="1"/>
  <c r="H477" i="1"/>
  <c r="I477" i="1" s="1"/>
  <c r="G479" i="1"/>
  <c r="H479" i="1"/>
  <c r="I479" i="1" s="1"/>
  <c r="G480" i="1"/>
  <c r="H480" i="1"/>
  <c r="I480" i="1" s="1"/>
  <c r="G481" i="1"/>
  <c r="H481" i="1"/>
  <c r="I481" i="1" s="1"/>
  <c r="G482" i="1"/>
  <c r="H482" i="1"/>
  <c r="I482" i="1" s="1"/>
  <c r="G483" i="1"/>
  <c r="H483" i="1"/>
  <c r="I483" i="1" s="1"/>
  <c r="G484" i="1"/>
  <c r="H484" i="1"/>
  <c r="I484" i="1" s="1"/>
  <c r="G485" i="1"/>
  <c r="H485" i="1"/>
  <c r="I485" i="1" s="1"/>
  <c r="G486" i="1"/>
  <c r="H486" i="1"/>
  <c r="I486" i="1" s="1"/>
  <c r="G487" i="1"/>
  <c r="H487" i="1"/>
  <c r="I487" i="1" s="1"/>
  <c r="G488" i="1"/>
  <c r="H488" i="1"/>
  <c r="I488" i="1"/>
  <c r="G489" i="1"/>
  <c r="H489" i="1"/>
  <c r="I489" i="1" s="1"/>
  <c r="G490" i="1"/>
  <c r="H490" i="1"/>
  <c r="I490" i="1" s="1"/>
  <c r="G491" i="1"/>
  <c r="H491" i="1"/>
  <c r="I491" i="1" s="1"/>
  <c r="G492" i="1"/>
  <c r="H492" i="1"/>
  <c r="I492" i="1" s="1"/>
  <c r="G493" i="1"/>
  <c r="H493" i="1"/>
  <c r="I493" i="1"/>
  <c r="G494" i="1"/>
  <c r="H494" i="1"/>
  <c r="I494" i="1"/>
  <c r="G495" i="1"/>
  <c r="H495" i="1"/>
  <c r="I495" i="1" s="1"/>
  <c r="G496" i="1"/>
  <c r="H496" i="1"/>
  <c r="I496" i="1" s="1"/>
  <c r="G497" i="1"/>
  <c r="H497" i="1"/>
  <c r="I497" i="1" s="1"/>
  <c r="I498" i="1"/>
  <c r="G499" i="1"/>
  <c r="H499" i="1"/>
  <c r="I499" i="1"/>
  <c r="G500" i="1"/>
  <c r="H500" i="1"/>
  <c r="I500" i="1"/>
  <c r="G501" i="1"/>
  <c r="H501" i="1"/>
  <c r="I501" i="1" s="1"/>
  <c r="G502" i="1"/>
  <c r="H502" i="1"/>
  <c r="I502" i="1"/>
  <c r="I503" i="1"/>
  <c r="G504" i="1"/>
  <c r="H504" i="1"/>
  <c r="I504" i="1" s="1"/>
  <c r="I505" i="1"/>
  <c r="G506" i="1"/>
  <c r="H506" i="1"/>
  <c r="I506" i="1" s="1"/>
  <c r="G507" i="1"/>
  <c r="H507" i="1"/>
  <c r="I507" i="1" s="1"/>
  <c r="I508" i="1"/>
  <c r="G509" i="1"/>
  <c r="H509" i="1"/>
  <c r="I509" i="1" s="1"/>
  <c r="G510" i="1"/>
  <c r="H510" i="1"/>
  <c r="I510" i="1" s="1"/>
  <c r="G511" i="1"/>
  <c r="H511" i="1"/>
  <c r="I511" i="1" s="1"/>
  <c r="I513" i="1"/>
  <c r="G514" i="1"/>
  <c r="H514" i="1"/>
  <c r="I514" i="1" s="1"/>
  <c r="G515" i="1"/>
  <c r="H515" i="1"/>
  <c r="I515" i="1" s="1"/>
  <c r="G516" i="1"/>
  <c r="H516" i="1"/>
  <c r="I516" i="1" s="1"/>
  <c r="G517" i="1"/>
  <c r="H517" i="1"/>
  <c r="I517" i="1" s="1"/>
  <c r="G518" i="1"/>
  <c r="H518" i="1"/>
  <c r="I518" i="1" s="1"/>
  <c r="G519" i="1"/>
  <c r="H519" i="1"/>
  <c r="I519" i="1"/>
  <c r="G520" i="1"/>
  <c r="H520" i="1"/>
  <c r="I520" i="1" s="1"/>
  <c r="G521" i="1"/>
  <c r="H521" i="1"/>
  <c r="I521" i="1" s="1"/>
  <c r="G522" i="1"/>
  <c r="H522" i="1"/>
  <c r="I522" i="1"/>
  <c r="G523" i="1"/>
  <c r="H523" i="1"/>
  <c r="I523" i="1" s="1"/>
  <c r="G524" i="1"/>
  <c r="H524" i="1"/>
  <c r="I524" i="1"/>
  <c r="G525" i="1"/>
  <c r="H525" i="1"/>
  <c r="I525" i="1" s="1"/>
  <c r="G526" i="1"/>
  <c r="H526" i="1"/>
  <c r="I526" i="1" s="1"/>
  <c r="G527" i="1"/>
  <c r="H527" i="1"/>
  <c r="I527" i="1" s="1"/>
  <c r="G528" i="1"/>
  <c r="H528" i="1"/>
  <c r="I528" i="1" s="1"/>
  <c r="G529" i="1"/>
  <c r="H529" i="1"/>
  <c r="I529" i="1" s="1"/>
  <c r="G530" i="1"/>
  <c r="H530" i="1"/>
  <c r="I530" i="1" s="1"/>
  <c r="G531" i="1"/>
  <c r="H531" i="1"/>
  <c r="I531" i="1" s="1"/>
  <c r="G532" i="1"/>
  <c r="H532" i="1"/>
  <c r="I532" i="1" s="1"/>
  <c r="G533" i="1"/>
  <c r="H533" i="1"/>
  <c r="I533" i="1" s="1"/>
  <c r="G534" i="1"/>
  <c r="H534" i="1"/>
  <c r="I534" i="1" s="1"/>
  <c r="G535" i="1"/>
  <c r="H535" i="1"/>
  <c r="I535" i="1" s="1"/>
  <c r="G536" i="1"/>
  <c r="H536" i="1"/>
  <c r="I536" i="1" s="1"/>
  <c r="G537" i="1"/>
  <c r="H537" i="1"/>
  <c r="I537" i="1" s="1"/>
  <c r="G538" i="1"/>
  <c r="H538" i="1"/>
  <c r="I538" i="1" s="1"/>
  <c r="G539" i="1"/>
  <c r="H539" i="1"/>
  <c r="I539" i="1" s="1"/>
  <c r="G540" i="1"/>
  <c r="H540" i="1"/>
  <c r="I540" i="1" s="1"/>
  <c r="G541" i="1"/>
  <c r="H541" i="1"/>
  <c r="I541" i="1" s="1"/>
  <c r="G542" i="1"/>
  <c r="H542" i="1"/>
  <c r="I542" i="1" s="1"/>
  <c r="G543" i="1"/>
  <c r="H543" i="1"/>
  <c r="I543" i="1" s="1"/>
  <c r="G544" i="1"/>
  <c r="H544" i="1"/>
  <c r="I544" i="1" s="1"/>
  <c r="G545" i="1"/>
  <c r="H545" i="1"/>
  <c r="I545" i="1"/>
  <c r="G546" i="1"/>
  <c r="H546" i="1"/>
  <c r="I546" i="1" s="1"/>
  <c r="G547" i="1"/>
  <c r="H547" i="1"/>
  <c r="I547" i="1" s="1"/>
  <c r="G548" i="1"/>
  <c r="H548" i="1"/>
  <c r="I548" i="1" s="1"/>
  <c r="G549" i="1"/>
  <c r="H549" i="1"/>
  <c r="I549" i="1" s="1"/>
  <c r="G550" i="1"/>
  <c r="H550" i="1"/>
  <c r="I550" i="1"/>
  <c r="G551" i="1"/>
  <c r="H551" i="1"/>
  <c r="I551" i="1" s="1"/>
  <c r="G552" i="1"/>
  <c r="H552" i="1"/>
  <c r="I552" i="1" s="1"/>
  <c r="G553" i="1"/>
  <c r="H553" i="1"/>
  <c r="I553" i="1" s="1"/>
  <c r="G554" i="1"/>
  <c r="H554" i="1"/>
  <c r="I554" i="1"/>
  <c r="G555" i="1"/>
  <c r="H555" i="1"/>
  <c r="I555" i="1" s="1"/>
  <c r="G556" i="1"/>
  <c r="H556" i="1"/>
  <c r="I556" i="1"/>
  <c r="G557" i="1"/>
  <c r="H557" i="1"/>
  <c r="I557" i="1" s="1"/>
  <c r="G558" i="1"/>
  <c r="H558" i="1"/>
  <c r="I558" i="1" s="1"/>
  <c r="G559" i="1"/>
  <c r="H559" i="1"/>
  <c r="I559" i="1" s="1"/>
  <c r="G560" i="1"/>
  <c r="H560" i="1"/>
  <c r="I560" i="1" s="1"/>
  <c r="G561" i="1"/>
  <c r="H561" i="1"/>
  <c r="I561" i="1" s="1"/>
  <c r="G562" i="1"/>
  <c r="H562" i="1"/>
  <c r="I562" i="1" s="1"/>
  <c r="G563" i="1"/>
  <c r="H563" i="1"/>
  <c r="I563" i="1" s="1"/>
  <c r="G564" i="1"/>
  <c r="H564" i="1"/>
  <c r="I564" i="1" s="1"/>
  <c r="G565" i="1"/>
  <c r="H565" i="1"/>
  <c r="I565" i="1" s="1"/>
  <c r="G566" i="1"/>
  <c r="H566" i="1"/>
  <c r="I566" i="1"/>
  <c r="G567" i="1"/>
  <c r="H567" i="1"/>
  <c r="I567" i="1"/>
  <c r="G568" i="1"/>
  <c r="H568" i="1"/>
  <c r="I568" i="1" s="1"/>
  <c r="G569" i="1"/>
  <c r="H569" i="1"/>
  <c r="I569" i="1" s="1"/>
  <c r="G570" i="1"/>
  <c r="H570" i="1"/>
  <c r="I570" i="1" s="1"/>
  <c r="G571" i="1"/>
  <c r="H571" i="1"/>
  <c r="I571" i="1"/>
  <c r="G572" i="1"/>
  <c r="H572" i="1"/>
  <c r="I572" i="1"/>
  <c r="G573" i="1"/>
  <c r="H573" i="1"/>
  <c r="I573" i="1" s="1"/>
  <c r="G574" i="1"/>
  <c r="H574" i="1"/>
  <c r="I574" i="1" s="1"/>
  <c r="G575" i="1"/>
  <c r="H575" i="1"/>
  <c r="I575" i="1" s="1"/>
  <c r="G576" i="1"/>
  <c r="H576" i="1"/>
  <c r="I576" i="1"/>
  <c r="G577" i="1"/>
  <c r="H577" i="1"/>
  <c r="I577" i="1"/>
  <c r="G578" i="1"/>
  <c r="H578" i="1"/>
  <c r="I578" i="1" s="1"/>
  <c r="G579" i="1"/>
  <c r="H579" i="1"/>
  <c r="I579" i="1" s="1"/>
  <c r="G580" i="1"/>
  <c r="H580" i="1"/>
  <c r="I580" i="1"/>
  <c r="G581" i="1"/>
  <c r="H581" i="1"/>
  <c r="I581" i="1" s="1"/>
  <c r="G582" i="1"/>
  <c r="H582" i="1"/>
  <c r="I582" i="1"/>
  <c r="G583" i="1"/>
  <c r="H583" i="1"/>
  <c r="I583" i="1" s="1"/>
  <c r="G584" i="1"/>
  <c r="H584" i="1"/>
  <c r="I584" i="1" s="1"/>
  <c r="G585" i="1"/>
  <c r="H585" i="1"/>
  <c r="I585" i="1" s="1"/>
  <c r="G586" i="1"/>
  <c r="H586" i="1"/>
  <c r="I586" i="1" s="1"/>
  <c r="G587" i="1"/>
  <c r="H587" i="1"/>
  <c r="I587" i="1" s="1"/>
  <c r="G588" i="1"/>
  <c r="H588" i="1"/>
  <c r="I588" i="1"/>
  <c r="G589" i="1"/>
  <c r="H589" i="1"/>
  <c r="I589" i="1" s="1"/>
  <c r="G590" i="1"/>
  <c r="H590" i="1"/>
  <c r="I590" i="1"/>
  <c r="G591" i="1"/>
  <c r="H591" i="1"/>
  <c r="I591" i="1"/>
  <c r="G592" i="1"/>
  <c r="H592" i="1"/>
  <c r="I592" i="1"/>
  <c r="G593" i="1"/>
  <c r="H593" i="1"/>
  <c r="I593" i="1" s="1"/>
  <c r="G594" i="1"/>
  <c r="H594" i="1"/>
  <c r="I594" i="1" s="1"/>
  <c r="G595" i="1"/>
  <c r="H595" i="1"/>
  <c r="I595" i="1" s="1"/>
  <c r="G596" i="1"/>
  <c r="H596" i="1"/>
  <c r="I596" i="1" s="1"/>
  <c r="G597" i="1"/>
  <c r="H597" i="1"/>
  <c r="I597" i="1" s="1"/>
  <c r="G598" i="1"/>
  <c r="H598" i="1"/>
  <c r="I598" i="1" s="1"/>
  <c r="G599" i="1"/>
  <c r="H599" i="1"/>
  <c r="I599" i="1" s="1"/>
  <c r="G600" i="1"/>
  <c r="H600" i="1"/>
  <c r="I600" i="1" s="1"/>
  <c r="G601" i="1"/>
  <c r="H601" i="1"/>
  <c r="I601" i="1" s="1"/>
  <c r="G602" i="1"/>
  <c r="H602" i="1"/>
  <c r="I602" i="1"/>
  <c r="G603" i="1"/>
  <c r="H603" i="1"/>
  <c r="I603" i="1"/>
  <c r="G604" i="1"/>
  <c r="H604" i="1"/>
  <c r="I604" i="1"/>
  <c r="L604" i="1"/>
  <c r="G605" i="1"/>
  <c r="H605" i="1"/>
  <c r="I605" i="1" s="1"/>
  <c r="G606" i="1"/>
  <c r="H606" i="1"/>
  <c r="I606" i="1" s="1"/>
  <c r="G607" i="1"/>
  <c r="H607" i="1"/>
  <c r="I607" i="1"/>
  <c r="G608" i="1"/>
  <c r="H608" i="1"/>
  <c r="I608" i="1" s="1"/>
  <c r="L608" i="1"/>
  <c r="G609" i="1"/>
  <c r="H609" i="1"/>
  <c r="I609" i="1"/>
  <c r="G610" i="1"/>
  <c r="H610" i="1"/>
  <c r="I610" i="1" s="1"/>
  <c r="G611" i="1"/>
  <c r="H611" i="1"/>
  <c r="I611" i="1" s="1"/>
  <c r="G612" i="1"/>
  <c r="H612" i="1"/>
  <c r="I612" i="1"/>
  <c r="G613" i="1"/>
  <c r="H613" i="1"/>
  <c r="I613" i="1" s="1"/>
  <c r="G614" i="1"/>
  <c r="H614" i="1"/>
  <c r="I614" i="1" s="1"/>
  <c r="G615" i="1"/>
  <c r="H615" i="1"/>
  <c r="I615" i="1" s="1"/>
  <c r="G616" i="1"/>
  <c r="H616" i="1"/>
  <c r="I616" i="1" s="1"/>
  <c r="G617" i="1"/>
  <c r="H617" i="1"/>
  <c r="I617" i="1"/>
  <c r="G618" i="1"/>
  <c r="H618" i="1"/>
  <c r="I618" i="1" s="1"/>
  <c r="G619" i="1"/>
  <c r="H619" i="1"/>
  <c r="I619" i="1"/>
  <c r="G620" i="1"/>
  <c r="H620" i="1"/>
  <c r="I620" i="1" s="1"/>
  <c r="G621" i="1"/>
  <c r="H621" i="1"/>
  <c r="I621" i="1" s="1"/>
  <c r="G622" i="1"/>
  <c r="H622" i="1"/>
  <c r="I622" i="1" s="1"/>
  <c r="G623" i="1"/>
  <c r="H623" i="1"/>
  <c r="I623" i="1" s="1"/>
  <c r="G624" i="1"/>
  <c r="H624" i="1"/>
  <c r="I624" i="1" s="1"/>
  <c r="G625" i="1"/>
  <c r="H625" i="1"/>
  <c r="I625" i="1"/>
  <c r="G626" i="1"/>
  <c r="H626" i="1"/>
  <c r="I626" i="1" s="1"/>
  <c r="G627" i="1"/>
  <c r="H627" i="1"/>
  <c r="I627" i="1" s="1"/>
  <c r="G628" i="1"/>
  <c r="H628" i="1"/>
  <c r="I628" i="1" s="1"/>
  <c r="G629" i="1"/>
  <c r="H629" i="1"/>
  <c r="I629" i="1" s="1"/>
  <c r="G630" i="1"/>
  <c r="H630" i="1"/>
  <c r="I630" i="1" s="1"/>
  <c r="G631" i="1"/>
  <c r="H631" i="1"/>
  <c r="I631" i="1" s="1"/>
  <c r="G632" i="1"/>
  <c r="H632" i="1"/>
  <c r="I632" i="1" s="1"/>
  <c r="G633" i="1"/>
  <c r="H633" i="1"/>
  <c r="I633" i="1"/>
  <c r="G634" i="1"/>
  <c r="H634" i="1"/>
  <c r="I634" i="1" s="1"/>
  <c r="G635" i="1"/>
  <c r="H635" i="1"/>
  <c r="I635" i="1"/>
  <c r="G636" i="1"/>
  <c r="H636" i="1"/>
  <c r="I636" i="1" s="1"/>
  <c r="G637" i="1"/>
  <c r="H637" i="1"/>
  <c r="I637" i="1"/>
  <c r="G638" i="1"/>
  <c r="H638" i="1"/>
  <c r="I638" i="1" s="1"/>
  <c r="G639" i="1"/>
  <c r="H639" i="1"/>
  <c r="I639" i="1" s="1"/>
  <c r="G640" i="1"/>
  <c r="H640" i="1"/>
  <c r="I640" i="1" s="1"/>
  <c r="G641" i="1"/>
  <c r="H641" i="1"/>
  <c r="I641" i="1" s="1"/>
  <c r="G642" i="1"/>
  <c r="H642" i="1"/>
  <c r="I642" i="1" s="1"/>
  <c r="G643" i="1"/>
  <c r="H643" i="1"/>
  <c r="I643" i="1" s="1"/>
  <c r="G644" i="1"/>
  <c r="H644" i="1"/>
  <c r="I644" i="1" s="1"/>
  <c r="G645" i="1"/>
  <c r="H645" i="1"/>
  <c r="I645" i="1" s="1"/>
  <c r="G646" i="1"/>
  <c r="H646" i="1"/>
  <c r="I646" i="1" s="1"/>
  <c r="G647" i="1"/>
  <c r="H647" i="1"/>
  <c r="I647" i="1" s="1"/>
  <c r="G648" i="1"/>
  <c r="H648" i="1"/>
  <c r="I648" i="1" s="1"/>
  <c r="G649" i="1"/>
  <c r="H649" i="1"/>
  <c r="I649" i="1"/>
  <c r="G650" i="1"/>
  <c r="H650" i="1"/>
  <c r="I650" i="1" s="1"/>
  <c r="G651" i="1"/>
  <c r="H651" i="1"/>
  <c r="I651" i="1"/>
  <c r="L651" i="1"/>
  <c r="G652" i="1"/>
  <c r="H652" i="1"/>
  <c r="I652" i="1" s="1"/>
  <c r="G653" i="1"/>
  <c r="H653" i="1"/>
  <c r="I653" i="1" s="1"/>
  <c r="G654" i="1"/>
  <c r="H654" i="1"/>
  <c r="I654" i="1" s="1"/>
  <c r="G655" i="1"/>
  <c r="H655" i="1"/>
  <c r="I655" i="1"/>
  <c r="G656" i="1"/>
  <c r="H656" i="1"/>
  <c r="I656" i="1" s="1"/>
  <c r="G658" i="1"/>
  <c r="H658" i="1"/>
  <c r="I658" i="1" s="1"/>
  <c r="G659" i="1"/>
  <c r="H659" i="1"/>
  <c r="I659" i="1" s="1"/>
  <c r="G660" i="1"/>
  <c r="H660" i="1"/>
  <c r="I660" i="1"/>
  <c r="G661" i="1"/>
  <c r="H661" i="1"/>
  <c r="I661" i="1"/>
  <c r="G671" i="1"/>
  <c r="H671" i="1"/>
  <c r="I671" i="1"/>
  <c r="G672" i="1"/>
  <c r="H672" i="1"/>
  <c r="I672" i="1" s="1"/>
  <c r="G673" i="1"/>
  <c r="H673" i="1"/>
  <c r="I673" i="1"/>
  <c r="G674" i="1"/>
  <c r="H674" i="1"/>
  <c r="I674" i="1"/>
  <c r="G675" i="1"/>
  <c r="H675" i="1"/>
  <c r="I675" i="1"/>
  <c r="G676" i="1"/>
  <c r="H676" i="1"/>
  <c r="I676" i="1" s="1"/>
  <c r="G677" i="1"/>
  <c r="H677" i="1"/>
  <c r="I677" i="1"/>
  <c r="G678" i="1"/>
  <c r="H678" i="1"/>
  <c r="I678" i="1" s="1"/>
  <c r="G679" i="1"/>
  <c r="H679" i="1"/>
  <c r="I679" i="1" s="1"/>
  <c r="G680" i="1"/>
  <c r="H680" i="1"/>
  <c r="I680" i="1"/>
  <c r="G681" i="1"/>
  <c r="H681" i="1"/>
  <c r="I681" i="1"/>
  <c r="G682" i="1"/>
  <c r="H682" i="1"/>
  <c r="I682" i="1" s="1"/>
  <c r="G683" i="1"/>
  <c r="H683" i="1"/>
  <c r="I683" i="1" s="1"/>
  <c r="G684" i="1"/>
  <c r="H684" i="1"/>
  <c r="I684" i="1" s="1"/>
  <c r="G686" i="1"/>
  <c r="H686" i="1"/>
  <c r="I686" i="1"/>
  <c r="G687" i="1"/>
  <c r="H687" i="1"/>
  <c r="I687" i="1"/>
  <c r="G688" i="1"/>
  <c r="H688" i="1"/>
  <c r="I688" i="1"/>
  <c r="I689" i="1"/>
  <c r="G690" i="1"/>
  <c r="H690" i="1"/>
  <c r="I690" i="1" s="1"/>
  <c r="G691" i="1"/>
  <c r="H691" i="1"/>
  <c r="I691" i="1" s="1"/>
  <c r="L535" i="1" l="1"/>
  <c r="L557" i="1"/>
  <c r="O511" i="1" l="1"/>
  <c r="O510" i="1"/>
  <c r="O509" i="1"/>
  <c r="O325" i="1"/>
  <c r="O324" i="1"/>
  <c r="O323" i="1"/>
  <c r="O322" i="1"/>
  <c r="O305" i="1"/>
  <c r="O304" i="1"/>
  <c r="O302" i="1"/>
  <c r="O301" i="1"/>
  <c r="O300" i="1"/>
  <c r="O298" i="1"/>
  <c r="O296" i="1"/>
  <c r="O284" i="1"/>
  <c r="O321" i="1" l="1"/>
  <c r="O178" i="1"/>
  <c r="O306" i="1"/>
  <c r="O303" i="1"/>
  <c r="O299" i="1"/>
  <c r="O297" i="1"/>
  <c r="O295" i="1"/>
  <c r="O151" i="1" l="1"/>
  <c r="O145" i="1" l="1"/>
  <c r="O98" i="1"/>
  <c r="O140" i="1"/>
  <c r="O139" i="1"/>
  <c r="O149" i="1" l="1"/>
  <c r="O141" i="1"/>
  <c r="O137" i="1"/>
  <c r="O36" i="1"/>
  <c r="O334" i="1" l="1"/>
  <c r="O51" i="1"/>
  <c r="O43" i="1"/>
  <c r="O32" i="1"/>
  <c r="O26" i="1"/>
  <c r="O20" i="1"/>
  <c r="O14" i="1" l="1"/>
  <c r="O111" i="1" l="1"/>
  <c r="O110" i="1"/>
  <c r="O104" i="1"/>
  <c r="O186" i="1" l="1"/>
  <c r="O187" i="1" l="1"/>
  <c r="O660" i="1" l="1"/>
  <c r="O377" i="1" l="1"/>
  <c r="O168" i="1"/>
  <c r="O199" i="1" l="1"/>
  <c r="O169" i="1"/>
  <c r="O170" i="1" l="1"/>
  <c r="O50" i="1"/>
  <c r="O49" i="1"/>
  <c r="O180" i="1" l="1"/>
  <c r="O179" i="1" l="1"/>
  <c r="O165" i="1"/>
  <c r="O164" i="1"/>
  <c r="O159" i="1"/>
  <c r="O158" i="1" l="1"/>
  <c r="O157" i="1"/>
  <c r="O109" i="1"/>
  <c r="O108" i="1"/>
  <c r="O107" i="1"/>
  <c r="O106" i="1"/>
  <c r="O103" i="1"/>
  <c r="O102" i="1"/>
  <c r="O457" i="1"/>
  <c r="O455" i="1"/>
  <c r="O452" i="1"/>
  <c r="O451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3" i="1"/>
  <c r="O432" i="1"/>
  <c r="O431" i="1"/>
  <c r="O430" i="1"/>
  <c r="O429" i="1"/>
  <c r="O428" i="1"/>
  <c r="O427" i="1"/>
  <c r="O426" i="1"/>
  <c r="O425" i="1"/>
  <c r="O424" i="1"/>
  <c r="O422" i="1"/>
  <c r="O421" i="1"/>
  <c r="O419" i="1"/>
  <c r="O416" i="1"/>
  <c r="O415" i="1"/>
  <c r="O413" i="1"/>
  <c r="O412" i="1"/>
  <c r="O411" i="1"/>
  <c r="O410" i="1"/>
  <c r="O408" i="1"/>
  <c r="O407" i="1"/>
  <c r="O406" i="1"/>
  <c r="O405" i="1"/>
  <c r="O404" i="1"/>
  <c r="O403" i="1"/>
  <c r="O402" i="1"/>
  <c r="O401" i="1"/>
  <c r="O400" i="1"/>
  <c r="O399" i="1"/>
  <c r="O398" i="1"/>
  <c r="O396" i="1"/>
  <c r="O115" i="1" l="1"/>
  <c r="O114" i="1"/>
  <c r="O105" i="1"/>
  <c r="O397" i="1"/>
  <c r="O453" i="1"/>
  <c r="O450" i="1"/>
  <c r="O434" i="1"/>
  <c r="O423" i="1"/>
  <c r="O417" i="1"/>
  <c r="O409" i="1"/>
  <c r="O395" i="1"/>
  <c r="O394" i="1"/>
  <c r="O456" i="1"/>
  <c r="O454" i="1"/>
  <c r="O418" i="1"/>
  <c r="O420" i="1"/>
  <c r="O414" i="1"/>
  <c r="O605" i="1" l="1"/>
  <c r="O654" i="1"/>
  <c r="O652" i="1"/>
  <c r="O558" i="1"/>
  <c r="O607" i="1" l="1"/>
  <c r="O560" i="1"/>
  <c r="O191" i="1"/>
  <c r="O189" i="1"/>
  <c r="O286" i="1"/>
  <c r="O143" i="1" l="1"/>
  <c r="O233" i="1"/>
  <c r="O231" i="1"/>
  <c r="O230" i="1"/>
  <c r="O229" i="1"/>
  <c r="O228" i="1"/>
  <c r="O227" i="1"/>
  <c r="O226" i="1"/>
  <c r="O225" i="1"/>
  <c r="O224" i="1"/>
  <c r="O222" i="1"/>
  <c r="O220" i="1"/>
  <c r="O219" i="1"/>
  <c r="O232" i="1" l="1"/>
  <c r="O223" i="1"/>
  <c r="O221" i="1"/>
  <c r="O252" i="1" l="1"/>
  <c r="O251" i="1"/>
  <c r="O254" i="1"/>
  <c r="O253" i="1"/>
  <c r="O250" i="1"/>
  <c r="O59" i="1" l="1"/>
  <c r="O58" i="1"/>
  <c r="O54" i="1" l="1"/>
  <c r="O171" i="1"/>
  <c r="O55" i="1"/>
  <c r="O172" i="1"/>
  <c r="O126" i="1" l="1"/>
  <c r="O128" i="1"/>
  <c r="O650" i="1" l="1"/>
  <c r="O501" i="1" l="1"/>
  <c r="O499" i="1"/>
  <c r="O502" i="1"/>
  <c r="O500" i="1"/>
  <c r="O18" i="1" l="1"/>
  <c r="O28" i="1"/>
  <c r="O13" i="1"/>
  <c r="O27" i="1"/>
  <c r="O24" i="1"/>
  <c r="O23" i="1"/>
  <c r="O22" i="1"/>
  <c r="O17" i="1"/>
  <c r="O12" i="1"/>
  <c r="O25" i="1"/>
  <c r="O21" i="1"/>
  <c r="O16" i="1"/>
  <c r="O11" i="1"/>
  <c r="O19" i="1"/>
  <c r="O15" i="1"/>
  <c r="O29" i="1"/>
  <c r="O47" i="1" l="1"/>
  <c r="O204" i="1" l="1"/>
  <c r="O205" i="1"/>
  <c r="O202" i="1"/>
  <c r="O203" i="1"/>
  <c r="O497" i="1"/>
  <c r="O255" i="1"/>
  <c r="O249" i="1"/>
  <c r="O248" i="1"/>
  <c r="O127" i="1"/>
  <c r="O96" i="1"/>
  <c r="O53" i="1"/>
  <c r="O31" i="1" l="1"/>
  <c r="O35" i="1"/>
  <c r="O63" i="1"/>
  <c r="O68" i="1"/>
  <c r="O80" i="1"/>
  <c r="O87" i="1"/>
  <c r="O94" i="1"/>
  <c r="O101" i="1"/>
  <c r="O121" i="1"/>
  <c r="O125" i="1"/>
  <c r="O142" i="1"/>
  <c r="O237" i="1"/>
  <c r="O241" i="1"/>
  <c r="O245" i="1"/>
  <c r="O267" i="1"/>
  <c r="O132" i="1"/>
  <c r="O270" i="1"/>
  <c r="O315" i="1"/>
  <c r="O333" i="1"/>
  <c r="O343" i="1"/>
  <c r="O351" i="1"/>
  <c r="O359" i="1"/>
  <c r="O367" i="1"/>
  <c r="O375" i="1"/>
  <c r="O384" i="1"/>
  <c r="O392" i="1"/>
  <c r="O460" i="1"/>
  <c r="O468" i="1"/>
  <c r="O485" i="1"/>
  <c r="O493" i="1"/>
  <c r="O515" i="1"/>
  <c r="O523" i="1"/>
  <c r="O531" i="1"/>
  <c r="O540" i="1"/>
  <c r="O548" i="1"/>
  <c r="O556" i="1"/>
  <c r="O568" i="1"/>
  <c r="O576" i="1"/>
  <c r="O584" i="1"/>
  <c r="O592" i="1"/>
  <c r="O600" i="1"/>
  <c r="O612" i="1"/>
  <c r="O620" i="1"/>
  <c r="O628" i="1"/>
  <c r="O636" i="1"/>
  <c r="O644" i="1"/>
  <c r="O655" i="1"/>
  <c r="O678" i="1"/>
  <c r="O213" i="1"/>
  <c r="O285" i="1"/>
  <c r="O604" i="1"/>
  <c r="O279" i="1"/>
  <c r="O33" i="1"/>
  <c r="O46" i="1"/>
  <c r="O56" i="1"/>
  <c r="O64" i="1"/>
  <c r="O88" i="1"/>
  <c r="O95" i="1"/>
  <c r="O154" i="1"/>
  <c r="O162" i="1"/>
  <c r="O175" i="1"/>
  <c r="O181" i="1"/>
  <c r="O188" i="1"/>
  <c r="O236" i="1"/>
  <c r="O242" i="1"/>
  <c r="O246" i="1"/>
  <c r="O260" i="1"/>
  <c r="O268" i="1"/>
  <c r="O133" i="1"/>
  <c r="O271" i="1"/>
  <c r="O283" i="1"/>
  <c r="O308" i="1"/>
  <c r="O316" i="1"/>
  <c r="O326" i="1"/>
  <c r="O344" i="1"/>
  <c r="O352" i="1"/>
  <c r="O360" i="1"/>
  <c r="O368" i="1"/>
  <c r="O376" i="1"/>
  <c r="O385" i="1"/>
  <c r="O393" i="1"/>
  <c r="O461" i="1"/>
  <c r="O469" i="1"/>
  <c r="O472" i="1"/>
  <c r="O486" i="1"/>
  <c r="O494" i="1"/>
  <c r="O516" i="1"/>
  <c r="O524" i="1"/>
  <c r="O532" i="1"/>
  <c r="O541" i="1"/>
  <c r="O549" i="1"/>
  <c r="O561" i="1"/>
  <c r="O569" i="1"/>
  <c r="O577" i="1"/>
  <c r="O585" i="1"/>
  <c r="O593" i="1"/>
  <c r="O601" i="1"/>
  <c r="O613" i="1"/>
  <c r="O621" i="1"/>
  <c r="O629" i="1"/>
  <c r="O637" i="1"/>
  <c r="O645" i="1"/>
  <c r="O656" i="1"/>
  <c r="O671" i="1"/>
  <c r="O679" i="1"/>
  <c r="O214" i="1"/>
  <c r="O506" i="1"/>
  <c r="O194" i="1"/>
  <c r="O281" i="1"/>
  <c r="O34" i="1"/>
  <c r="O37" i="1"/>
  <c r="O40" i="1"/>
  <c r="O48" i="1"/>
  <c r="O57" i="1"/>
  <c r="O65" i="1"/>
  <c r="O72" i="1"/>
  <c r="O84" i="1"/>
  <c r="O89" i="1"/>
  <c r="O122" i="1"/>
  <c r="O144" i="1"/>
  <c r="O156" i="1"/>
  <c r="O163" i="1"/>
  <c r="O176" i="1"/>
  <c r="O182" i="1"/>
  <c r="O190" i="1"/>
  <c r="O243" i="1"/>
  <c r="O247" i="1"/>
  <c r="O261" i="1"/>
  <c r="O269" i="1"/>
  <c r="O134" i="1"/>
  <c r="O272" i="1"/>
  <c r="O288" i="1"/>
  <c r="O309" i="1"/>
  <c r="O317" i="1"/>
  <c r="O327" i="1"/>
  <c r="O337" i="1"/>
  <c r="O345" i="1"/>
  <c r="O353" i="1"/>
  <c r="O361" i="1"/>
  <c r="O369" i="1"/>
  <c r="O378" i="1"/>
  <c r="O386" i="1"/>
  <c r="O462" i="1"/>
  <c r="O470" i="1"/>
  <c r="O473" i="1"/>
  <c r="O479" i="1"/>
  <c r="O487" i="1"/>
  <c r="O495" i="1"/>
  <c r="O517" i="1"/>
  <c r="O525" i="1"/>
  <c r="O533" i="1"/>
  <c r="O542" i="1"/>
  <c r="O550" i="1"/>
  <c r="O562" i="1"/>
  <c r="O570" i="1"/>
  <c r="O578" i="1"/>
  <c r="O586" i="1"/>
  <c r="O594" i="1"/>
  <c r="O602" i="1"/>
  <c r="O614" i="1"/>
  <c r="O622" i="1"/>
  <c r="O630" i="1"/>
  <c r="O638" i="1"/>
  <c r="O646" i="1"/>
  <c r="O672" i="1"/>
  <c r="O680" i="1"/>
  <c r="O686" i="1"/>
  <c r="O215" i="1"/>
  <c r="O507" i="1"/>
  <c r="O206" i="1"/>
  <c r="O651" i="1"/>
  <c r="O195" i="1"/>
  <c r="O38" i="1"/>
  <c r="O41" i="1"/>
  <c r="O60" i="1"/>
  <c r="O69" i="1"/>
  <c r="O73" i="1"/>
  <c r="O75" i="1"/>
  <c r="O85" i="1"/>
  <c r="O97" i="1"/>
  <c r="O112" i="1"/>
  <c r="O148" i="1"/>
  <c r="O244" i="1"/>
  <c r="O256" i="1"/>
  <c r="O262" i="1"/>
  <c r="O131" i="1"/>
  <c r="O273" i="1"/>
  <c r="O276" i="1"/>
  <c r="O289" i="1"/>
  <c r="O310" i="1"/>
  <c r="O318" i="1"/>
  <c r="O328" i="1"/>
  <c r="O338" i="1"/>
  <c r="O346" i="1"/>
  <c r="O354" i="1"/>
  <c r="O362" i="1"/>
  <c r="O370" i="1"/>
  <c r="O379" i="1"/>
  <c r="O387" i="1"/>
  <c r="O463" i="1"/>
  <c r="O474" i="1"/>
  <c r="O480" i="1"/>
  <c r="O488" i="1"/>
  <c r="O496" i="1"/>
  <c r="O518" i="1"/>
  <c r="O526" i="1"/>
  <c r="O534" i="1"/>
  <c r="O543" i="1"/>
  <c r="O551" i="1"/>
  <c r="O563" i="1"/>
  <c r="O571" i="1"/>
  <c r="O579" i="1"/>
  <c r="O587" i="1"/>
  <c r="O595" i="1"/>
  <c r="O603" i="1"/>
  <c r="O615" i="1"/>
  <c r="O623" i="1"/>
  <c r="O631" i="1"/>
  <c r="O639" i="1"/>
  <c r="O647" i="1"/>
  <c r="O673" i="1"/>
  <c r="O681" i="1"/>
  <c r="O687" i="1"/>
  <c r="O208" i="1"/>
  <c r="O216" i="1"/>
  <c r="O537" i="1"/>
  <c r="O196" i="1"/>
  <c r="O559" i="1"/>
  <c r="O39" i="1"/>
  <c r="O42" i="1"/>
  <c r="O61" i="1"/>
  <c r="O70" i="1"/>
  <c r="O74" i="1"/>
  <c r="O76" i="1"/>
  <c r="O81" i="1"/>
  <c r="O86" i="1"/>
  <c r="O90" i="1"/>
  <c r="O99" i="1"/>
  <c r="O113" i="1"/>
  <c r="O123" i="1"/>
  <c r="O129" i="1"/>
  <c r="O146" i="1"/>
  <c r="O150" i="1"/>
  <c r="O166" i="1"/>
  <c r="O177" i="1"/>
  <c r="O257" i="1"/>
  <c r="O263" i="1"/>
  <c r="O274" i="1"/>
  <c r="O277" i="1"/>
  <c r="O290" i="1"/>
  <c r="O311" i="1"/>
  <c r="O319" i="1"/>
  <c r="O329" i="1"/>
  <c r="O339" i="1"/>
  <c r="O347" i="1"/>
  <c r="O355" i="1"/>
  <c r="O363" i="1"/>
  <c r="O371" i="1"/>
  <c r="O380" i="1"/>
  <c r="O388" i="1"/>
  <c r="O464" i="1"/>
  <c r="O475" i="1"/>
  <c r="O481" i="1"/>
  <c r="O489" i="1"/>
  <c r="O519" i="1"/>
  <c r="O527" i="1"/>
  <c r="O535" i="1"/>
  <c r="O544" i="1"/>
  <c r="O552" i="1"/>
  <c r="O564" i="1"/>
  <c r="O572" i="1"/>
  <c r="O580" i="1"/>
  <c r="O588" i="1"/>
  <c r="O596" i="1"/>
  <c r="O616" i="1"/>
  <c r="O624" i="1"/>
  <c r="O632" i="1"/>
  <c r="O640" i="1"/>
  <c r="O648" i="1"/>
  <c r="O674" i="1"/>
  <c r="O682" i="1"/>
  <c r="O688" i="1"/>
  <c r="O209" i="1"/>
  <c r="O217" i="1"/>
  <c r="O207" i="1"/>
  <c r="O197" i="1"/>
  <c r="O44" i="1"/>
  <c r="O52" i="1"/>
  <c r="O62" i="1"/>
  <c r="O77" i="1"/>
  <c r="O82" i="1"/>
  <c r="O91" i="1"/>
  <c r="O152" i="1"/>
  <c r="O160" i="1"/>
  <c r="O173" i="1"/>
  <c r="O184" i="1"/>
  <c r="O192" i="1"/>
  <c r="O235" i="1"/>
  <c r="O258" i="1"/>
  <c r="O264" i="1"/>
  <c r="O278" i="1"/>
  <c r="O291" i="1"/>
  <c r="O312" i="1"/>
  <c r="O320" i="1"/>
  <c r="O330" i="1"/>
  <c r="O340" i="1"/>
  <c r="O348" i="1"/>
  <c r="O356" i="1"/>
  <c r="O364" i="1"/>
  <c r="O372" i="1"/>
  <c r="O381" i="1"/>
  <c r="O389" i="1"/>
  <c r="O465" i="1"/>
  <c r="O476" i="1"/>
  <c r="O482" i="1"/>
  <c r="O490" i="1"/>
  <c r="O520" i="1"/>
  <c r="O528" i="1"/>
  <c r="O536" i="1"/>
  <c r="O545" i="1"/>
  <c r="O553" i="1"/>
  <c r="O565" i="1"/>
  <c r="O573" i="1"/>
  <c r="O581" i="1"/>
  <c r="O589" i="1"/>
  <c r="O597" i="1"/>
  <c r="O617" i="1"/>
  <c r="O625" i="1"/>
  <c r="O633" i="1"/>
  <c r="O641" i="1"/>
  <c r="O649" i="1"/>
  <c r="O658" i="1"/>
  <c r="O675" i="1"/>
  <c r="O683" i="1"/>
  <c r="O210" i="1"/>
  <c r="O136" i="1"/>
  <c r="O198" i="1"/>
  <c r="O606" i="1"/>
  <c r="O45" i="1"/>
  <c r="O66" i="1"/>
  <c r="O71" i="1"/>
  <c r="O78" i="1"/>
  <c r="O83" i="1"/>
  <c r="O92" i="1"/>
  <c r="O100" i="1"/>
  <c r="O120" i="1"/>
  <c r="O124" i="1"/>
  <c r="O130" i="1"/>
  <c r="O147" i="1"/>
  <c r="O153" i="1"/>
  <c r="O161" i="1"/>
  <c r="O167" i="1"/>
  <c r="O174" i="1"/>
  <c r="O183" i="1"/>
  <c r="O185" i="1"/>
  <c r="O193" i="1"/>
  <c r="O239" i="1"/>
  <c r="O259" i="1"/>
  <c r="O265" i="1"/>
  <c r="O280" i="1"/>
  <c r="O292" i="1"/>
  <c r="O313" i="1"/>
  <c r="O331" i="1"/>
  <c r="O341" i="1"/>
  <c r="O349" i="1"/>
  <c r="O357" i="1"/>
  <c r="O365" i="1"/>
  <c r="O373" i="1"/>
  <c r="O382" i="1"/>
  <c r="O390" i="1"/>
  <c r="O466" i="1"/>
  <c r="O477" i="1"/>
  <c r="O483" i="1"/>
  <c r="O491" i="1"/>
  <c r="O504" i="1"/>
  <c r="O521" i="1"/>
  <c r="O529" i="1"/>
  <c r="O538" i="1"/>
  <c r="O546" i="1"/>
  <c r="O554" i="1"/>
  <c r="O566" i="1"/>
  <c r="O574" i="1"/>
  <c r="O582" i="1"/>
  <c r="O590" i="1"/>
  <c r="O598" i="1"/>
  <c r="O610" i="1"/>
  <c r="O618" i="1"/>
  <c r="O626" i="1"/>
  <c r="O634" i="1"/>
  <c r="O642" i="1"/>
  <c r="O659" i="1"/>
  <c r="O676" i="1"/>
  <c r="O684" i="1"/>
  <c r="O211" i="1"/>
  <c r="O138" i="1"/>
  <c r="O557" i="1"/>
  <c r="O201" i="1"/>
  <c r="O30" i="1"/>
  <c r="O67" i="1"/>
  <c r="O79" i="1"/>
  <c r="O93" i="1"/>
  <c r="O238" i="1"/>
  <c r="O240" i="1"/>
  <c r="O266" i="1"/>
  <c r="O282" i="1"/>
  <c r="O293" i="1"/>
  <c r="O314" i="1"/>
  <c r="O332" i="1"/>
  <c r="O342" i="1"/>
  <c r="O350" i="1"/>
  <c r="O358" i="1"/>
  <c r="O366" i="1"/>
  <c r="O374" i="1"/>
  <c r="O383" i="1"/>
  <c r="O391" i="1"/>
  <c r="O459" i="1"/>
  <c r="O467" i="1"/>
  <c r="O484" i="1"/>
  <c r="O492" i="1"/>
  <c r="O514" i="1"/>
  <c r="O522" i="1"/>
  <c r="O530" i="1"/>
  <c r="O539" i="1"/>
  <c r="O547" i="1"/>
  <c r="O555" i="1"/>
  <c r="O567" i="1"/>
  <c r="O575" i="1"/>
  <c r="O583" i="1"/>
  <c r="O591" i="1"/>
  <c r="O599" i="1"/>
  <c r="O611" i="1"/>
  <c r="O619" i="1"/>
  <c r="O627" i="1"/>
  <c r="O635" i="1"/>
  <c r="O643" i="1"/>
  <c r="O661" i="1"/>
  <c r="O677" i="1"/>
  <c r="O212" i="1"/>
  <c r="O653" i="1"/>
</calcChain>
</file>

<file path=xl/sharedStrings.xml><?xml version="1.0" encoding="utf-8"?>
<sst xmlns="http://schemas.openxmlformats.org/spreadsheetml/2006/main" count="2045" uniqueCount="746">
  <si>
    <t>Дата актуальности:</t>
  </si>
  <si>
    <t>Установите свою скидку</t>
  </si>
  <si>
    <t>Основная</t>
  </si>
  <si>
    <t>Номенклатура</t>
  </si>
  <si>
    <t>Заказ</t>
  </si>
  <si>
    <t>Ед.</t>
  </si>
  <si>
    <t>Кол-во в упаковке</t>
  </si>
  <si>
    <t>Вес баз. ед.</t>
  </si>
  <si>
    <t>Объем баз. ед.</t>
  </si>
  <si>
    <t>Сумма</t>
  </si>
  <si>
    <t>Вес</t>
  </si>
  <si>
    <t>Объем</t>
  </si>
  <si>
    <t>шт</t>
  </si>
  <si>
    <t>Бренд</t>
  </si>
  <si>
    <t>Курс ЦБ РФ EUR</t>
  </si>
  <si>
    <t>Базовая цена EUR, с НДС</t>
  </si>
  <si>
    <t>Цена с учетом скидок EUR, с НДС</t>
  </si>
  <si>
    <t>Цена с учетом скидок РУБ, с НДС</t>
  </si>
  <si>
    <t>Код</t>
  </si>
  <si>
    <t>Код ТН ВЭД ЕАЭС</t>
  </si>
  <si>
    <t>ONKA</t>
  </si>
  <si>
    <t>Винтовые клеммы</t>
  </si>
  <si>
    <r>
      <t xml:space="preserve">MRK 10; </t>
    </r>
    <r>
      <rPr>
        <sz val="8"/>
        <rFont val="Tahoma"/>
        <family val="2"/>
        <charset val="204"/>
      </rPr>
      <t>Клеммник на DIN-рейку 10мм.кв. (серый)</t>
    </r>
  </si>
  <si>
    <r>
      <t xml:space="preserve">MRK 50; </t>
    </r>
    <r>
      <rPr>
        <sz val="8"/>
        <rFont val="Tahoma"/>
        <family val="2"/>
        <charset val="204"/>
      </rPr>
      <t>Клеммник на DIN-рейку 50мм.кв., (желто-зеленый)</t>
    </r>
  </si>
  <si>
    <r>
      <t xml:space="preserve">MRK 70; </t>
    </r>
    <r>
      <rPr>
        <sz val="8"/>
        <rFont val="Tahoma"/>
        <family val="2"/>
        <charset val="204"/>
      </rPr>
      <t>Клеммник на DIN-рейку 70мм.кв. (синий)</t>
    </r>
  </si>
  <si>
    <r>
      <t xml:space="preserve">MRK 95; </t>
    </r>
    <r>
      <rPr>
        <sz val="8"/>
        <rFont val="Tahoma"/>
        <family val="2"/>
        <charset val="204"/>
      </rPr>
      <t>Клеммник на DIN-рейку 95мм.кв., (синий)</t>
    </r>
  </si>
  <si>
    <r>
      <t xml:space="preserve">MRK 95; </t>
    </r>
    <r>
      <rPr>
        <sz val="8"/>
        <rFont val="Tahoma"/>
        <family val="2"/>
        <charset val="204"/>
      </rPr>
      <t>Клеммник на DIN-рейку 95мм.кв., (желто-зеленый)</t>
    </r>
  </si>
  <si>
    <r>
      <t xml:space="preserve">MRK/EK16; </t>
    </r>
    <r>
      <rPr>
        <sz val="8"/>
        <rFont val="Tahoma"/>
        <family val="2"/>
        <charset val="204"/>
      </rPr>
      <t>Доп. клемма 2,5-16 мм.кв. к клеммникам MRK (95-120), (серый)</t>
    </r>
  </si>
  <si>
    <r>
      <t xml:space="preserve">MRK 240B; </t>
    </r>
    <r>
      <rPr>
        <sz val="8"/>
        <rFont val="Tahoma"/>
        <family val="2"/>
        <charset val="204"/>
      </rPr>
      <t>Силовой клеммник на DIN-рейку 240 мм.кв., болт., (зеленый)</t>
    </r>
  </si>
  <si>
    <r>
      <t xml:space="preserve">MRK 2,5C; </t>
    </r>
    <r>
      <rPr>
        <sz val="8"/>
        <rFont val="Tahoma"/>
        <family val="2"/>
        <charset val="204"/>
      </rPr>
      <t>Клеммник 2-х ярусный, 2,5мм.кв. (синий)</t>
    </r>
  </si>
  <si>
    <r>
      <t xml:space="preserve">MRK TEST10; </t>
    </r>
    <r>
      <rPr>
        <sz val="8"/>
        <rFont val="Tahoma"/>
        <family val="2"/>
        <charset val="204"/>
      </rPr>
      <t>Клеммник измерительный с 2-мя разъемами, 10мм.кв., (серый)</t>
    </r>
  </si>
  <si>
    <t>Пружинные быстрозажимные клеммы</t>
  </si>
  <si>
    <r>
      <t xml:space="preserve">OPK 6; </t>
    </r>
    <r>
      <rPr>
        <sz val="8"/>
        <rFont val="Tahoma"/>
        <family val="2"/>
        <charset val="204"/>
      </rPr>
      <t>Клеммник пружинный быстрозажимной (Push in), 6мм.кв. (синий)</t>
    </r>
  </si>
  <si>
    <r>
      <t xml:space="preserve">OPK 16; </t>
    </r>
    <r>
      <rPr>
        <sz val="8"/>
        <rFont val="Tahoma"/>
        <family val="2"/>
        <charset val="204"/>
      </rPr>
      <t>Клеммник пружинный быстрозажимной (Push in), 16мм.кв. (серый)</t>
    </r>
  </si>
  <si>
    <r>
      <t xml:space="preserve">OPK 16; </t>
    </r>
    <r>
      <rPr>
        <sz val="8"/>
        <rFont val="Tahoma"/>
        <family val="2"/>
        <charset val="204"/>
      </rPr>
      <t>Клеммник пружинный быстрозажимной (Push in), 16мм.кв. (синий)</t>
    </r>
  </si>
  <si>
    <r>
      <t xml:space="preserve">OPK 4-2C; </t>
    </r>
    <r>
      <rPr>
        <sz val="8"/>
        <rFont val="Tahoma"/>
        <family val="2"/>
        <charset val="204"/>
      </rPr>
      <t>Клеммник 2-х ярусный пружинный быстрозажимной (Push in), 4 мм.кв. (серый)</t>
    </r>
  </si>
  <si>
    <r>
      <t xml:space="preserve">OPK 4-2C; </t>
    </r>
    <r>
      <rPr>
        <sz val="8"/>
        <rFont val="Tahoma"/>
        <family val="2"/>
        <charset val="204"/>
      </rPr>
      <t>Клеммник 2-х ярусный пружинный быстрозажимной (Push in), 4 мм.кв. (синий)</t>
    </r>
  </si>
  <si>
    <r>
      <t xml:space="preserve">OPK 2,5C; </t>
    </r>
    <r>
      <rPr>
        <sz val="8"/>
        <rFont val="Tahoma"/>
        <family val="2"/>
        <charset val="204"/>
      </rPr>
      <t>Клеммник пруж.быстрозажимной (Push in), 4-х выводной, 2,5мм.кв., (серый)</t>
    </r>
  </si>
  <si>
    <t>600ERDM</t>
  </si>
  <si>
    <r>
      <t xml:space="preserve">600ERDM; </t>
    </r>
    <r>
      <rPr>
        <sz val="8"/>
        <rFont val="Tahoma"/>
        <family val="2"/>
        <charset val="204"/>
      </rPr>
      <t>Клеммник пружинный быстрозажимной (Push in) защиты от обратных токов 2,5мм.кв. (серый)</t>
    </r>
  </si>
  <si>
    <t>Перемычки</t>
  </si>
  <si>
    <r>
      <t xml:space="preserve">CC 1,5/10; </t>
    </r>
    <r>
      <rPr>
        <sz val="8"/>
        <rFont val="Tahoma"/>
        <family val="2"/>
        <charset val="204"/>
      </rPr>
      <t>Перемычка для MRK 1,5 (10 полюса)</t>
    </r>
  </si>
  <si>
    <r>
      <t xml:space="preserve">CC 35/2; </t>
    </r>
    <r>
      <rPr>
        <sz val="8"/>
        <rFont val="Tahoma"/>
        <family val="2"/>
        <charset val="204"/>
      </rPr>
      <t>Перемычка для MRK 35 (2 полюса)</t>
    </r>
  </si>
  <si>
    <r>
      <t xml:space="preserve">CC 35/3; </t>
    </r>
    <r>
      <rPr>
        <sz val="8"/>
        <rFont val="Tahoma"/>
        <family val="2"/>
        <charset val="204"/>
      </rPr>
      <t>Перемычка для MRK 35 (3 полюса)</t>
    </r>
  </si>
  <si>
    <r>
      <t xml:space="preserve">CC 35/4; </t>
    </r>
    <r>
      <rPr>
        <sz val="8"/>
        <rFont val="Tahoma"/>
        <family val="2"/>
        <charset val="204"/>
      </rPr>
      <t>Перемычка для MRK 35 (4 полюса)</t>
    </r>
  </si>
  <si>
    <r>
      <t xml:space="preserve">CC 35/5; </t>
    </r>
    <r>
      <rPr>
        <sz val="8"/>
        <rFont val="Tahoma"/>
        <family val="2"/>
        <charset val="204"/>
      </rPr>
      <t>Перемычка для MRK 35 (5 полюса)</t>
    </r>
  </si>
  <si>
    <r>
      <t xml:space="preserve">MRK TEST6; </t>
    </r>
    <r>
      <rPr>
        <sz val="8"/>
        <rFont val="Tahoma"/>
        <family val="2"/>
        <charset val="204"/>
      </rPr>
      <t>Клеммник измерительный с 1-м тест. разъемом, 6мм кв., (серый)</t>
    </r>
  </si>
  <si>
    <r>
      <t xml:space="preserve">CC 6/10; </t>
    </r>
    <r>
      <rPr>
        <sz val="8"/>
        <rFont val="Tahoma"/>
        <family val="2"/>
        <charset val="204"/>
      </rPr>
      <t>Перемычка для MRK TEST6 (10 полюса)</t>
    </r>
  </si>
  <si>
    <t>Аксессуары для Клемм</t>
  </si>
  <si>
    <r>
      <t xml:space="preserve">EB 35/3; </t>
    </r>
    <r>
      <rPr>
        <sz val="8"/>
        <rFont val="Tahoma"/>
        <family val="2"/>
        <charset val="204"/>
      </rPr>
      <t>Упор на DIN-рейку MR 35, с винтом, (серый)</t>
    </r>
  </si>
  <si>
    <t>Маркировка клемм (без надписей)</t>
  </si>
  <si>
    <r>
      <t xml:space="preserve">OD10-6; </t>
    </r>
    <r>
      <rPr>
        <sz val="8"/>
        <rFont val="Tahoma"/>
        <family val="2"/>
        <charset val="204"/>
      </rPr>
      <t>Маркировка для клемм (без надписей), 10х6 мм. 1 пластина - 30 шт.</t>
    </r>
  </si>
  <si>
    <r>
      <t xml:space="preserve">OD5; </t>
    </r>
    <r>
      <rPr>
        <sz val="8"/>
        <rFont val="Tahoma"/>
        <family val="2"/>
        <charset val="204"/>
      </rPr>
      <t>Маркировка для клемм (без надписей), 5х5 мм. 1 пластина - 50 шт.</t>
    </r>
  </si>
  <si>
    <r>
      <t xml:space="preserve">OD10-5P; </t>
    </r>
    <r>
      <rPr>
        <sz val="8"/>
        <rFont val="Tahoma"/>
        <family val="2"/>
        <charset val="204"/>
      </rPr>
      <t>Маркировка для клемм (без надписей), 10х5 мм. 1 пластина - 88 шт.</t>
    </r>
  </si>
  <si>
    <r>
      <t xml:space="preserve">OD10-6P; </t>
    </r>
    <r>
      <rPr>
        <sz val="8"/>
        <rFont val="Tahoma"/>
        <family val="2"/>
        <charset val="204"/>
      </rPr>
      <t>Маркировка для клемм (без надписей), 10х6 мм. 1 пластина - 72 шт.</t>
    </r>
  </si>
  <si>
    <r>
      <t xml:space="preserve">OD10-6P; </t>
    </r>
    <r>
      <rPr>
        <sz val="8"/>
        <rFont val="Tahoma"/>
        <family val="2"/>
        <charset val="204"/>
      </rPr>
      <t>Маркировка для клемм (без надписей), 10х6 мм. 1 пластина - 64 шт.</t>
    </r>
  </si>
  <si>
    <r>
      <t xml:space="preserve">OD10-8P; </t>
    </r>
    <r>
      <rPr>
        <sz val="8"/>
        <rFont val="Tahoma"/>
        <family val="2"/>
        <charset val="204"/>
      </rPr>
      <t>Маркировка для клемм (без надписей), 10х8 мм. 1 пластина - 56 шт.</t>
    </r>
  </si>
  <si>
    <t>Маркировка клемм (с надписью)</t>
  </si>
  <si>
    <r>
      <t xml:space="preserve">OD5-5B; </t>
    </r>
    <r>
      <rPr>
        <sz val="8"/>
        <rFont val="Tahoma"/>
        <family val="2"/>
        <charset val="204"/>
      </rPr>
      <t>Горизонт. марк-ка (A), 5х5 мм. 1 пластина - 50 шт.</t>
    </r>
  </si>
  <si>
    <r>
      <t xml:space="preserve">OD5-5B; </t>
    </r>
    <r>
      <rPr>
        <sz val="8"/>
        <rFont val="Tahoma"/>
        <family val="2"/>
        <charset val="204"/>
      </rPr>
      <t>Горизонт. марк-ка (B), 5х5 мм. 1 пластина - 50 шт.</t>
    </r>
  </si>
  <si>
    <r>
      <t xml:space="preserve">OD5-5B; </t>
    </r>
    <r>
      <rPr>
        <sz val="8"/>
        <rFont val="Tahoma"/>
        <family val="2"/>
        <charset val="204"/>
      </rPr>
      <t>Горизонт. марк-ка (C), 5х5 мм. 1 пластина - 50 шт.</t>
    </r>
  </si>
  <si>
    <r>
      <t xml:space="preserve">OD5-5B; </t>
    </r>
    <r>
      <rPr>
        <sz val="8"/>
        <rFont val="Tahoma"/>
        <family val="2"/>
        <charset val="204"/>
      </rPr>
      <t>Горизонт. марк-ка (N), 5х5 мм. 1 пластина - 50 шт.</t>
    </r>
  </si>
  <si>
    <r>
      <t xml:space="preserve">OD5-5B; </t>
    </r>
    <r>
      <rPr>
        <sz val="8"/>
        <rFont val="Tahoma"/>
        <family val="2"/>
        <charset val="204"/>
      </rPr>
      <t>Горизонт. марк-ка (PE), 5х5 мм. 1 пластина - 50 шт.</t>
    </r>
  </si>
  <si>
    <r>
      <t xml:space="preserve">OD5-5B; </t>
    </r>
    <r>
      <rPr>
        <sz val="8"/>
        <rFont val="Tahoma"/>
        <family val="2"/>
        <charset val="204"/>
      </rPr>
      <t>Горизонт. марк-ка (L1), 5х5 мм. 1 пластина - 50 шт.</t>
    </r>
  </si>
  <si>
    <r>
      <t xml:space="preserve">OD5-5B; </t>
    </r>
    <r>
      <rPr>
        <sz val="8"/>
        <rFont val="Tahoma"/>
        <family val="2"/>
        <charset val="204"/>
      </rPr>
      <t>Горизонт. марк-ка (L2), 5х5 мм. 1 пластина - 50 шт.</t>
    </r>
  </si>
  <si>
    <r>
      <t>OD5-5B;</t>
    </r>
    <r>
      <rPr>
        <sz val="8"/>
        <rFont val="Tahoma"/>
        <family val="2"/>
        <charset val="204"/>
      </rPr>
      <t xml:space="preserve"> Горизонт. марк-ка (L3), 5х5 мм. 1 пластина - 50 шт.</t>
    </r>
  </si>
  <si>
    <t>Предохранители</t>
  </si>
  <si>
    <r>
      <t>PFS 0,25A;</t>
    </r>
    <r>
      <rPr>
        <sz val="8"/>
        <rFont val="Tahoma"/>
        <family val="2"/>
        <charset val="204"/>
      </rPr>
      <t xml:space="preserve"> Предохранитель 5x20. 0,25 A.</t>
    </r>
  </si>
  <si>
    <r>
      <t xml:space="preserve">PFS 0,315A; </t>
    </r>
    <r>
      <rPr>
        <sz val="8"/>
        <rFont val="Tahoma"/>
        <family val="2"/>
        <charset val="204"/>
      </rPr>
      <t>Предохранитель 5x20. 0,315 A.</t>
    </r>
  </si>
  <si>
    <r>
      <t xml:space="preserve">PFS 0,5A; </t>
    </r>
    <r>
      <rPr>
        <sz val="8"/>
        <rFont val="Tahoma"/>
        <family val="2"/>
        <charset val="204"/>
      </rPr>
      <t>Предохранитель 5x20. 0,5 A.</t>
    </r>
  </si>
  <si>
    <r>
      <t xml:space="preserve">PFS 1A; </t>
    </r>
    <r>
      <rPr>
        <sz val="8"/>
        <rFont val="Tahoma"/>
        <family val="2"/>
        <charset val="204"/>
      </rPr>
      <t>Предохранитель 5x20. 1 A.</t>
    </r>
  </si>
  <si>
    <r>
      <t xml:space="preserve">PFS 1,25A; </t>
    </r>
    <r>
      <rPr>
        <sz val="8"/>
        <rFont val="Tahoma"/>
        <family val="2"/>
        <charset val="204"/>
      </rPr>
      <t>Предохранитель 5x20. 1,25 A.</t>
    </r>
  </si>
  <si>
    <r>
      <t xml:space="preserve">PFS 2A; </t>
    </r>
    <r>
      <rPr>
        <sz val="8"/>
        <rFont val="Tahoma"/>
        <family val="2"/>
        <charset val="204"/>
      </rPr>
      <t>Предохранитель 5x20. 2 A.</t>
    </r>
  </si>
  <si>
    <r>
      <t xml:space="preserve">PFS 2,5A; </t>
    </r>
    <r>
      <rPr>
        <sz val="8"/>
        <rFont val="Tahoma"/>
        <family val="2"/>
        <charset val="204"/>
      </rPr>
      <t>Предохранитель 5x20. 2,5 A.</t>
    </r>
  </si>
  <si>
    <r>
      <t xml:space="preserve">PFS 3,15A; </t>
    </r>
    <r>
      <rPr>
        <sz val="8"/>
        <rFont val="Tahoma"/>
        <family val="2"/>
        <charset val="204"/>
      </rPr>
      <t>Предохранитель 5x20. 3,15 A.</t>
    </r>
  </si>
  <si>
    <r>
      <t xml:space="preserve">PFS 4A; </t>
    </r>
    <r>
      <rPr>
        <sz val="8"/>
        <rFont val="Tahoma"/>
        <family val="2"/>
        <charset val="204"/>
      </rPr>
      <t>Предохранитель 5x20. 4 A.</t>
    </r>
  </si>
  <si>
    <r>
      <t xml:space="preserve">PFS 5A; </t>
    </r>
    <r>
      <rPr>
        <sz val="8"/>
        <rFont val="Tahoma"/>
        <family val="2"/>
        <charset val="204"/>
      </rPr>
      <t>Предохранитель 5x20. 5 A.</t>
    </r>
  </si>
  <si>
    <r>
      <t xml:space="preserve">PFS 6,3A; </t>
    </r>
    <r>
      <rPr>
        <sz val="8"/>
        <rFont val="Tahoma"/>
        <family val="2"/>
        <charset val="204"/>
      </rPr>
      <t>Предохранитель 5x20. 6,3 A.</t>
    </r>
  </si>
  <si>
    <r>
      <t xml:space="preserve">PFS 10A; </t>
    </r>
    <r>
      <rPr>
        <sz val="8"/>
        <rFont val="Tahoma"/>
        <family val="2"/>
        <charset val="204"/>
      </rPr>
      <t>Предохранитель 5x20. 10 A.</t>
    </r>
  </si>
  <si>
    <t>Шинные Зажимы</t>
  </si>
  <si>
    <r>
      <t xml:space="preserve">SK 16/10; </t>
    </r>
    <r>
      <rPr>
        <sz val="8"/>
        <rFont val="Tahoma"/>
        <family val="2"/>
        <charset val="204"/>
      </rPr>
      <t>Шинный зажим, на 10 мм шину; 1,5-16 мм.кв.</t>
    </r>
  </si>
  <si>
    <r>
      <t xml:space="preserve">SK 35/5; </t>
    </r>
    <r>
      <rPr>
        <sz val="8"/>
        <rFont val="Tahoma"/>
        <family val="2"/>
        <charset val="204"/>
      </rPr>
      <t>Шинный зажим, на 5 мм шину; 16-35 мм.кв.</t>
    </r>
  </si>
  <si>
    <r>
      <t xml:space="preserve">SK 35/10; </t>
    </r>
    <r>
      <rPr>
        <sz val="8"/>
        <rFont val="Tahoma"/>
        <family val="2"/>
        <charset val="204"/>
      </rPr>
      <t>Шинный зажим, на 10 мм шину; 16-35 мм.кв.</t>
    </r>
  </si>
  <si>
    <r>
      <t xml:space="preserve">SK 70/5; </t>
    </r>
    <r>
      <rPr>
        <sz val="8"/>
        <rFont val="Tahoma"/>
        <family val="2"/>
        <charset val="204"/>
      </rPr>
      <t>Шинный зажим, на 5 мм шину; 16-70 мм.кв.</t>
    </r>
  </si>
  <si>
    <r>
      <t xml:space="preserve">SK 70/10; </t>
    </r>
    <r>
      <rPr>
        <sz val="8"/>
        <rFont val="Tahoma"/>
        <family val="2"/>
        <charset val="204"/>
      </rPr>
      <t>Шинный зажим, на 10 мм шину; 16-70 мм.кв.</t>
    </r>
  </si>
  <si>
    <t>Нулевые Шины</t>
  </si>
  <si>
    <t>Шина "N" нулевая 6,5x9мм 3/2 (3 групп/крепеж по краям) до 80А</t>
  </si>
  <si>
    <t>Шина "N" нулевая 6,5x9мм 5/2 (5 групп/крепеж по краям) до 80А</t>
  </si>
  <si>
    <t>Шина "N" нулевая 6,5x9мм 8/2 (8 групп/крепеж по краям) до 80А</t>
  </si>
  <si>
    <t>Шина "N" нулевая 6,5x9мм 10/2 (10 групп/крепеж по краям) до 80А</t>
  </si>
  <si>
    <t>Шина "N" нулевая 6,5x9мм 13/2 (13 групп/крепеж по краям) до 80А</t>
  </si>
  <si>
    <t>Шина "N" нулевая 6,5x9мм 20/2 (20 групп/крепеж по краям) до 80А</t>
  </si>
  <si>
    <t>Шина "N" нулевая 6,5x9мм 40/2 (40 групп/крепеж по краям) до 80А</t>
  </si>
  <si>
    <t>Шина "N" нулевая 6,5x9мм 60/2 (60 групп/крепеж по краям) до 80А</t>
  </si>
  <si>
    <t>Шина "N" нулевая 6,5x9мм 80/2 (80 групп/крепеж по краям) до 80А</t>
  </si>
  <si>
    <t>Шина "N" нулевая 7x12мм 5/2 (5 групп/крепеж по краям) до 120А</t>
  </si>
  <si>
    <t>Шина "N" нулевая 7x12мм 8/2 (8 групп/крепеж по краям) до 120А</t>
  </si>
  <si>
    <t>Шина "N" нулевая 7x12мм 10/2 (10 групп/крепеж по краям) до 120А</t>
  </si>
  <si>
    <t>Шина "N" нулевая 7x12мм 13/2 (13 групп/крепеж по краям) до 120А</t>
  </si>
  <si>
    <t>Шина "N" нулевая 7x12мм 20/2 (20 групп/крепеж по краям) до 120А</t>
  </si>
  <si>
    <t>Шина "N" нулевая 10х15мм 5/2 (5 групп/крепеж по краям) до 160А</t>
  </si>
  <si>
    <t>Шина "N" нулевая 10х15мм 8/2 (8 групп/крепеж по краям) до 160А</t>
  </si>
  <si>
    <t>Шина "N" нулевая 10х15мм 10/2 (10 групп/крепеж по краям) до 160А</t>
  </si>
  <si>
    <t>Шина "N" нулевая 10х15мм 13/2 (13 групп/крепеж по краям) до 160А</t>
  </si>
  <si>
    <t>Шина "N" нулевая 10х15мм 20/2 (20 групп/крепеж по краям) до 160А</t>
  </si>
  <si>
    <t>Шины-гребенки для автоматов</t>
  </si>
  <si>
    <t>Маркировка Кабеля</t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</si>
  <si>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"D"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</si>
  <si>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"E"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</si>
  <si>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"F"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</si>
  <si>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"G"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</si>
  <si>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"H"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</si>
  <si>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"I"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</si>
  <si>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"J"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</si>
  <si>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"K"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</si>
  <si>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"M"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</si>
  <si>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"O"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</si>
  <si>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"P"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</si>
  <si>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"Q"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</si>
  <si>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"R"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</si>
  <si>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"S"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</si>
  <si>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"T"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</si>
  <si>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"U"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</si>
  <si>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"V"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</si>
  <si>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"W"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</si>
  <si>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"X"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</si>
  <si>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"Y"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</si>
  <si>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"Z"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</si>
  <si>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"Mp"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</si>
  <si>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"+"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</si>
  <si>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"-"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</si>
  <si>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"земля"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</si>
  <si>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"~"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</si>
  <si>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"AC" (желтый)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</si>
  <si>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"."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</si>
  <si>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"2" (красный)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</si>
  <si>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"5" (зеленый)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</si>
  <si>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"6" (синий)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</si>
  <si>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"8" (серый)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</si>
  <si>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"A"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</si>
  <si>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"B"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</si>
  <si>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"C"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</si>
  <si>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"D"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</si>
  <si>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"E"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</si>
  <si>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"F"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</si>
  <si>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"G"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</si>
  <si>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"H"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</si>
  <si>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"I"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</si>
  <si>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"J"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</si>
  <si>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"K"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</si>
  <si>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"L"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</si>
  <si>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"M"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</si>
  <si>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"N"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</si>
  <si>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"O"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</si>
  <si>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"P"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</si>
  <si>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"Q"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</si>
  <si>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"R"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</si>
  <si>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"S"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</si>
  <si>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"T"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</si>
  <si>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"U"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</si>
  <si>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"V"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</si>
  <si>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"W"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</si>
  <si>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"X"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</si>
  <si>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"Y"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</si>
  <si>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"Z"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</si>
  <si>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"Mp"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</si>
  <si>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"+"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</si>
  <si>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"-"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</si>
  <si>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"земля"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</si>
  <si>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"~"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</si>
  <si>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"AC" (желтый)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</si>
  <si>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"."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</si>
  <si>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"C"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</si>
  <si>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"D"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</si>
  <si>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"E"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</si>
  <si>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"F"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</si>
  <si>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"G"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</si>
  <si>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"H"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</si>
  <si>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"I"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</si>
  <si>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"J"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</si>
  <si>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"K"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</si>
  <si>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"L"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</si>
  <si>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"M"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</si>
  <si>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"N"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</si>
  <si>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"O"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</si>
  <si>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"P"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</si>
  <si>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"Q"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</si>
  <si>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"R"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</si>
  <si>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"S"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</si>
  <si>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"T"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</si>
  <si>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"U"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</si>
  <si>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"V"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</si>
  <si>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"W"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</si>
  <si>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"X"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</si>
  <si>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"Y"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</si>
  <si>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"Z"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</si>
  <si>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"Mp"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</si>
  <si>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"+"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</si>
  <si>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"-"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</si>
  <si>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"земля"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</si>
  <si>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"~" (желтый)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</si>
  <si>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"AC" (желтый)</t>
    </r>
  </si>
  <si>
    <r>
      <rPr>
        <b/>
        <sz val="8"/>
        <rFont val="Tahoma"/>
        <family val="2"/>
        <charset val="204"/>
      </rPr>
      <t>PKBE 1</t>
    </r>
    <r>
      <rPr>
        <sz val="8"/>
        <rFont val="Tahoma"/>
        <family val="2"/>
        <charset val="204"/>
      </rPr>
      <t>; Маркировка кабеля под стяжку 12x33мм, (прозрачный)</t>
    </r>
  </si>
  <si>
    <r>
      <rPr>
        <b/>
        <sz val="8"/>
        <rFont val="Tahoma"/>
        <family val="2"/>
        <charset val="204"/>
      </rPr>
      <t>PKBE 2</t>
    </r>
    <r>
      <rPr>
        <sz val="8"/>
        <rFont val="Tahoma"/>
        <family val="2"/>
        <charset val="204"/>
      </rPr>
      <t>; Маркировка кабеля под стяжку 19x44мм, (прозрачный)</t>
    </r>
  </si>
  <si>
    <t>PL8840</t>
  </si>
  <si>
    <t>PL8842</t>
  </si>
  <si>
    <t>PL8844</t>
  </si>
  <si>
    <r>
      <rPr>
        <b/>
        <sz val="8"/>
        <rFont val="Tahoma"/>
        <family val="2"/>
        <charset val="204"/>
      </rPr>
      <t>BK 4-2</t>
    </r>
    <r>
      <rPr>
        <sz val="8"/>
        <rFont val="Tahoma"/>
        <family val="2"/>
        <charset val="204"/>
      </rPr>
      <t>; Монтажная клемма с рычагами на 2 проводника 0,2 - 4,0 мм2.</t>
    </r>
  </si>
  <si>
    <r>
      <rPr>
        <b/>
        <sz val="8"/>
        <rFont val="Tahoma"/>
        <family val="2"/>
        <charset val="204"/>
      </rPr>
      <t>BK 4-3</t>
    </r>
    <r>
      <rPr>
        <sz val="8"/>
        <rFont val="Tahoma"/>
        <family val="2"/>
        <charset val="204"/>
      </rPr>
      <t>; Монтажная клемма с рычагами на 3 проводника 0,2 - 4,0 мм2.</t>
    </r>
  </si>
  <si>
    <r>
      <rPr>
        <b/>
        <sz val="8"/>
        <rFont val="Tahoma"/>
        <family val="2"/>
        <charset val="204"/>
      </rPr>
      <t>BK 4-5</t>
    </r>
    <r>
      <rPr>
        <sz val="8"/>
        <rFont val="Tahoma"/>
        <family val="2"/>
        <charset val="204"/>
      </rPr>
      <t>; Монтажная клемма с рычагами на 5 проводника 0,2 - 4,0 мм2.</t>
    </r>
  </si>
  <si>
    <t>Монтажные Клеммы</t>
  </si>
  <si>
    <r>
      <rPr>
        <b/>
        <sz val="8"/>
        <rFont val="Tahoma"/>
        <family val="2"/>
        <charset val="204"/>
      </rPr>
      <t>PK 1,5-1</t>
    </r>
    <r>
      <rPr>
        <sz val="8"/>
        <rFont val="Tahoma"/>
        <family val="2"/>
        <charset val="204"/>
      </rPr>
      <t>; Клемма керамическая 0,75 - 1,5 mm2 на 1 полюс</t>
    </r>
  </si>
  <si>
    <r>
      <rPr>
        <b/>
        <sz val="8"/>
        <rFont val="Tahoma"/>
        <family val="2"/>
        <charset val="204"/>
      </rPr>
      <t>PK 6-2</t>
    </r>
    <r>
      <rPr>
        <sz val="8"/>
        <rFont val="Tahoma"/>
        <family val="2"/>
        <charset val="204"/>
      </rPr>
      <t>; Клемма керамическая 4 - 6 мм2 на 2 полюса</t>
    </r>
  </si>
  <si>
    <r>
      <rPr>
        <b/>
        <sz val="8"/>
        <rFont val="Tahoma"/>
        <family val="2"/>
        <charset val="204"/>
      </rPr>
      <t>PK 16-3</t>
    </r>
    <r>
      <rPr>
        <sz val="8"/>
        <rFont val="Tahoma"/>
        <family val="2"/>
        <charset val="204"/>
      </rPr>
      <t>; Клемма керамическая 10 - 16 мм2 на 3 полюса</t>
    </r>
  </si>
  <si>
    <r>
      <rPr>
        <b/>
        <sz val="8"/>
        <rFont val="Tahoma"/>
        <family val="2"/>
        <charset val="204"/>
      </rPr>
      <t>PK 25-3</t>
    </r>
    <r>
      <rPr>
        <sz val="8"/>
        <rFont val="Tahoma"/>
        <family val="2"/>
        <charset val="204"/>
      </rPr>
      <t>; Клемма керамическая 16 - 25 мм2 на 3 полюса</t>
    </r>
  </si>
  <si>
    <t>Маркировка Шкафов</t>
  </si>
  <si>
    <r>
      <rPr>
        <b/>
        <sz val="8"/>
        <rFont val="Tahoma"/>
        <family val="2"/>
        <charset val="204"/>
      </rPr>
      <t>PY-PAEK 1730</t>
    </r>
    <r>
      <rPr>
        <sz val="8"/>
        <rFont val="Tahoma"/>
        <family val="2"/>
        <charset val="204"/>
      </rPr>
      <t>; Держатель маркировки самоклеющ., 17х30 мм (уп.100шт.)</t>
    </r>
  </si>
  <si>
    <r>
      <rPr>
        <b/>
        <sz val="8"/>
        <rFont val="Tahoma"/>
        <family val="2"/>
        <charset val="204"/>
      </rPr>
      <t>PY-PAEK 1770</t>
    </r>
    <r>
      <rPr>
        <sz val="8"/>
        <rFont val="Tahoma"/>
        <family val="2"/>
        <charset val="204"/>
      </rPr>
      <t>; Держатель маркировки самоклеющ., 17х70 мм (уп.100шт.)</t>
    </r>
  </si>
  <si>
    <t>Розетка на DIN-рейку</t>
  </si>
  <si>
    <r>
      <rPr>
        <b/>
        <sz val="8"/>
        <rFont val="Tahoma"/>
        <family val="2"/>
        <charset val="204"/>
      </rPr>
      <t>OPAP</t>
    </r>
    <r>
      <rPr>
        <sz val="8"/>
        <rFont val="Tahoma"/>
        <family val="2"/>
        <charset val="204"/>
      </rPr>
      <t>; Розетка на DIN-рейку, с заземлением, 16А, 230В (с защитной крышкой)</t>
    </r>
  </si>
  <si>
    <r>
      <rPr>
        <b/>
        <sz val="8"/>
        <rFont val="Tahoma"/>
        <family val="2"/>
        <charset val="204"/>
      </rPr>
      <t>OPAP-LED</t>
    </r>
    <r>
      <rPr>
        <sz val="8"/>
        <rFont val="Tahoma"/>
        <family val="2"/>
        <charset val="204"/>
      </rPr>
      <t>; Розетка на DIN-рейку, с заземлением, с индикацией, 16А, 230В (с защитной крышкой)</t>
    </r>
  </si>
  <si>
    <r>
      <t xml:space="preserve">MPKS 2,5; </t>
    </r>
    <r>
      <rPr>
        <sz val="8"/>
        <rFont val="Tahoma"/>
        <family val="2"/>
        <charset val="204"/>
      </rPr>
      <t>Миниклеммник пруж. быстрозажимной (Push in), 2,5 мм.кв., (серый)</t>
    </r>
  </si>
  <si>
    <r>
      <t xml:space="preserve">MPKS 2,5; </t>
    </r>
    <r>
      <rPr>
        <sz val="8"/>
        <rFont val="Tahoma"/>
        <family val="2"/>
        <charset val="204"/>
      </rPr>
      <t>Миниклеммник пруж. быстрозажимной (Push in), 2,5 мм.кв., (синий)</t>
    </r>
  </si>
  <si>
    <r>
      <t xml:space="preserve">MPKD; </t>
    </r>
    <r>
      <rPr>
        <sz val="8"/>
        <rFont val="Tahoma"/>
        <family val="2"/>
        <charset val="204"/>
      </rPr>
      <t>Упор для миниклемм MPKS под винт, (синий)</t>
    </r>
  </si>
  <si>
    <r>
      <t xml:space="preserve">MPKDS; </t>
    </r>
    <r>
      <rPr>
        <sz val="8"/>
        <rFont val="Tahoma"/>
        <family val="2"/>
        <charset val="204"/>
      </rPr>
      <t>Упор для миниклемм MPKS под монт.плату, (серый)</t>
    </r>
  </si>
  <si>
    <r>
      <t xml:space="preserve">MPKDS; </t>
    </r>
    <r>
      <rPr>
        <sz val="8"/>
        <rFont val="Tahoma"/>
        <family val="2"/>
        <charset val="204"/>
      </rPr>
      <t>Упор для миниклемм MPKS под монт.плату, (синий)</t>
    </r>
  </si>
  <si>
    <r>
      <t xml:space="preserve">PKD 5; </t>
    </r>
    <r>
      <rPr>
        <sz val="8"/>
        <rFont val="Tahoma"/>
        <family val="2"/>
        <charset val="204"/>
      </rPr>
      <t>Упор на DIN-рейку MR15, (серый)</t>
    </r>
  </si>
  <si>
    <t>Вводная клемма для модульного оборудования</t>
  </si>
  <si>
    <r>
      <rPr>
        <b/>
        <sz val="8"/>
        <rFont val="Tahoma"/>
        <family val="2"/>
        <charset val="204"/>
      </rPr>
      <t>EKS 16-25</t>
    </r>
    <r>
      <rPr>
        <sz val="8"/>
        <rFont val="Tahoma"/>
        <family val="2"/>
        <charset val="204"/>
      </rPr>
      <t>; Клемма вводная для модульного оборудования 16-25 мм2. 100А.</t>
    </r>
  </si>
  <si>
    <t>610ERDM</t>
  </si>
  <si>
    <r>
      <t xml:space="preserve">610ERDM; </t>
    </r>
    <r>
      <rPr>
        <sz val="8"/>
        <rFont val="Tahoma"/>
        <family val="2"/>
        <charset val="204"/>
      </rPr>
      <t>Клеммник пружинный быстрозажимной (Push in) защита от перенапряжений (Варистор) 250В. 2,5мм.кв. (серый)</t>
    </r>
  </si>
  <si>
    <t>611ERDM</t>
  </si>
  <si>
    <r>
      <t xml:space="preserve">611ERDM; </t>
    </r>
    <r>
      <rPr>
        <sz val="8"/>
        <rFont val="Tahoma"/>
        <family val="2"/>
        <charset val="204"/>
      </rPr>
      <t>Клеммник пружинный быстрозажимной (Push in) преобразует 24В AC в 24В DC и отображает величину напряжения посредством светодиода. 2,5мм.кв. (серый)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</si>
  <si>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(0-9. A.B.C.N.PE.L.L.1.2.3) (Упак 400шт.)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</si>
  <si>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(0-9. A.B.C.N.PE.L.L.1.2.3) (Упак 400шт.)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</si>
  <si>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(0-9. A.B.C.N.PE.L.L.1.2.3) (Упак 400шт.)</t>
    </r>
  </si>
  <si>
    <r>
      <t xml:space="preserve">OPK 2,5 SLD 12VAC/DC; </t>
    </r>
    <r>
      <rPr>
        <sz val="8"/>
        <rFont val="Tahoma"/>
        <family val="2"/>
        <charset val="204"/>
      </rPr>
      <t>Клеммник пруж.быстрозажимной (Push in) с держ.предохр.(5х20), 2,5 мм.кв., с индикацией 12VAC/DC. (серый)</t>
    </r>
  </si>
  <si>
    <r>
      <t xml:space="preserve">OPK 2,5 SLD 48VAC/DC; </t>
    </r>
    <r>
      <rPr>
        <sz val="8"/>
        <rFont val="Tahoma"/>
        <family val="2"/>
        <charset val="204"/>
      </rPr>
      <t>Клеммник пруж.быстрозажимной (Push in) с держ.предохр.(5х20), 2,5 мм.кв., с индикацией 48VAC/DC. (серый)</t>
    </r>
  </si>
  <si>
    <r>
      <t xml:space="preserve">OPK 2,5 SLD 110VAC/DC; </t>
    </r>
    <r>
      <rPr>
        <sz val="8"/>
        <rFont val="Tahoma"/>
        <family val="2"/>
        <charset val="204"/>
      </rPr>
      <t>Клеммник пруж.быстрозажимной (Push in) с держ.предохр.(5х20), 2,5 мм.кв., с индикацией 110VAC/DC. (серый)</t>
    </r>
  </si>
  <si>
    <t>Нулевые шинные блоки на DIN-рейку</t>
  </si>
  <si>
    <r>
      <t xml:space="preserve">PLGE; </t>
    </r>
    <r>
      <rPr>
        <sz val="8"/>
        <rFont val="Tahoma"/>
        <family val="2"/>
        <charset val="204"/>
      </rPr>
      <t>Маркировка клеммных групп на DIN-рейку, (серый)</t>
    </r>
  </si>
  <si>
    <t>PLGE</t>
  </si>
  <si>
    <t>PKD7</t>
  </si>
  <si>
    <r>
      <t xml:space="preserve">PKD7; </t>
    </r>
    <r>
      <rPr>
        <sz val="8"/>
        <rFont val="Tahoma"/>
        <family val="2"/>
        <charset val="204"/>
      </rPr>
      <t>Упор на DIN-рейку MR 35, с винтом, (серый)</t>
    </r>
  </si>
  <si>
    <t>601ERDM</t>
  </si>
  <si>
    <t>602ERDM</t>
  </si>
  <si>
    <t>603ERDM</t>
  </si>
  <si>
    <t>604ERDM</t>
  </si>
  <si>
    <r>
      <t xml:space="preserve">601ERDM; </t>
    </r>
    <r>
      <rPr>
        <sz val="8"/>
        <rFont val="Tahoma"/>
        <family val="2"/>
        <charset val="204"/>
      </rPr>
      <t>Клеммник пружинный быстрозажимной (Push in) защиты от обратных токов в цепях обмотки 2,5мм.кв. (серый)</t>
    </r>
  </si>
  <si>
    <r>
      <t xml:space="preserve">602ERDM; </t>
    </r>
    <r>
      <rPr>
        <sz val="8"/>
        <rFont val="Tahoma"/>
        <family val="2"/>
        <charset val="204"/>
      </rPr>
      <t>Клеммник пружинный быстрозажимной (Push in) Определяет исправность ламп в сигнальных цепях 2,5мм.кв. (серый)</t>
    </r>
  </si>
  <si>
    <r>
      <t xml:space="preserve">603ERDM; </t>
    </r>
    <r>
      <rPr>
        <sz val="8"/>
        <rFont val="Tahoma"/>
        <family val="2"/>
        <charset val="204"/>
      </rPr>
      <t>Клеммник пружинный быстрозажимной (Push in) Определяет исправность ламп в сигнальных цепях 2,5мм.кв. (серый)</t>
    </r>
  </si>
  <si>
    <r>
      <t xml:space="preserve">604ERDM; </t>
    </r>
    <r>
      <rPr>
        <sz val="8"/>
        <rFont val="Tahoma"/>
        <family val="2"/>
        <charset val="204"/>
      </rPr>
      <t>Клеммник пружинный быстрозажимной (Push in) Определяет исправность ламп в сигнальных цепях 2,5мм.кв. (серый)</t>
    </r>
  </si>
  <si>
    <t>FTG-870N/7FS</t>
  </si>
  <si>
    <t>FTG-870S/7FS</t>
  </si>
  <si>
    <t>FTG-870N/15S</t>
  </si>
  <si>
    <t>FTG-870S/15S</t>
  </si>
  <si>
    <t>Изолированная нулевая шина на DIN-рейку 15х16 мм.кв. (Зеленый)</t>
  </si>
  <si>
    <t>Изолированная нулевая шина на DIN-рейку 7х16 мм.кв. (Синий)</t>
  </si>
  <si>
    <t>Изолированная нулевая шина на DIN-рейку 7х16 мм.кв. (Зеленый)</t>
  </si>
  <si>
    <t>Изолированная нулевая шина на DIN-рейку 15х16 мм.кв. (Синий)</t>
  </si>
  <si>
    <t>Шина-гребенка для 1-фазного автомата (медная) 12 модулей 1,5mm 100A</t>
  </si>
  <si>
    <r>
      <t xml:space="preserve">MTK 16; </t>
    </r>
    <r>
      <rPr>
        <sz val="8"/>
        <rFont val="Tahoma"/>
        <family val="2"/>
        <charset val="204"/>
      </rPr>
      <t>Клеммник на DIN-рейку 16мм.кв.,(земля)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</si>
  <si>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"." (желтый)</t>
    </r>
  </si>
  <si>
    <r>
      <t xml:space="preserve">MRK 16; </t>
    </r>
    <r>
      <rPr>
        <sz val="8"/>
        <rFont val="Tahoma"/>
        <family val="2"/>
        <charset val="204"/>
      </rPr>
      <t>Клеммник на DIN-рейку 16мм.кв. (низкий) (синий)</t>
    </r>
  </si>
  <si>
    <r>
      <t xml:space="preserve">MRK 16N; </t>
    </r>
    <r>
      <rPr>
        <sz val="8"/>
        <rFont val="Tahoma"/>
        <family val="2"/>
        <charset val="204"/>
      </rPr>
      <t>Клеммник на DIN-рейку 16мм.кв. (высокий) (серый)</t>
    </r>
  </si>
  <si>
    <r>
      <t xml:space="preserve">MRK 16N; </t>
    </r>
    <r>
      <rPr>
        <sz val="8"/>
        <rFont val="Tahoma"/>
        <family val="2"/>
        <charset val="204"/>
      </rPr>
      <t>Клеммник на DIN-рейку 16мм.кв. (высокий) (синий)</t>
    </r>
  </si>
  <si>
    <r>
      <t xml:space="preserve">MRK 35; </t>
    </r>
    <r>
      <rPr>
        <sz val="8"/>
        <rFont val="Tahoma"/>
        <family val="2"/>
        <charset val="204"/>
      </rPr>
      <t>Клеммник на DIN-рейку 35мм.кв. (низкий) (синий)</t>
    </r>
  </si>
  <si>
    <r>
      <t xml:space="preserve">MRK 35N; </t>
    </r>
    <r>
      <rPr>
        <sz val="8"/>
        <rFont val="Tahoma"/>
        <family val="2"/>
        <charset val="204"/>
      </rPr>
      <t>Клеммник на DIN-рейку 35мм.кв. (высокий) (серый)</t>
    </r>
  </si>
  <si>
    <r>
      <t xml:space="preserve">MRK 35N; </t>
    </r>
    <r>
      <rPr>
        <sz val="8"/>
        <rFont val="Tahoma"/>
        <family val="2"/>
        <charset val="204"/>
      </rPr>
      <t>Клеммник на DIN-рейку 35мм.кв. (высокий) (синий)</t>
    </r>
  </si>
  <si>
    <r>
      <t>OPK 2,5-2CO;</t>
    </r>
    <r>
      <rPr>
        <sz val="8"/>
        <rFont val="Tahoma"/>
        <family val="2"/>
        <charset val="204"/>
      </rPr>
      <t xml:space="preserve"> Клеммник 2-х ярусный пружинный быстрозажимной (Push in), 2,5 мм.кв. (низкий) (синий)</t>
    </r>
  </si>
  <si>
    <t>Цена с учетом скидок РУБ, без НДС</t>
  </si>
  <si>
    <t>Зажим контактный винтовой 2,5-4 мм2 на 12 пар (белый)</t>
  </si>
  <si>
    <t>Зажим винтовой на 12 пар</t>
  </si>
  <si>
    <t>Разъемный клемный блок</t>
  </si>
  <si>
    <t>SM10.205</t>
  </si>
  <si>
    <r>
      <t>SM10.205;</t>
    </r>
    <r>
      <rPr>
        <sz val="8"/>
        <rFont val="Tahoma"/>
        <family val="2"/>
        <charset val="204"/>
      </rPr>
      <t xml:space="preserve"> Разъемный клеммный блок, 5 контактов, размер шага 5,08 мм, мама (синий)</t>
    </r>
  </si>
  <si>
    <t>SM10.206</t>
  </si>
  <si>
    <r>
      <t xml:space="preserve">SM10.206; </t>
    </r>
    <r>
      <rPr>
        <sz val="8"/>
        <rFont val="Tahoma"/>
        <family val="2"/>
        <charset val="204"/>
      </rPr>
      <t>Разъемный клеммный блок, 6 контактов, размер шага 5,08 мм, мама (синий)</t>
    </r>
  </si>
  <si>
    <t>SM10.210</t>
  </si>
  <si>
    <r>
      <t xml:space="preserve">SM10.210; </t>
    </r>
    <r>
      <rPr>
        <sz val="8"/>
        <rFont val="Tahoma"/>
        <family val="2"/>
        <charset val="204"/>
      </rPr>
      <t>Разъемный клеммный блок, 10 контактов, размер шага 5,08 мм, мама (синий)</t>
    </r>
  </si>
  <si>
    <t>SM10.212</t>
  </si>
  <si>
    <r>
      <t xml:space="preserve">SM10.212; </t>
    </r>
    <r>
      <rPr>
        <sz val="8"/>
        <rFont val="Tahoma"/>
        <family val="2"/>
        <charset val="204"/>
      </rPr>
      <t>Разъемный клеммный блок, 12 контактов, размер шага 5,08 мм, мама (синий)</t>
    </r>
  </si>
  <si>
    <t>SM10.224</t>
  </si>
  <si>
    <r>
      <t xml:space="preserve">SM10.224; </t>
    </r>
    <r>
      <rPr>
        <sz val="8"/>
        <rFont val="Tahoma"/>
        <family val="2"/>
        <charset val="204"/>
      </rPr>
      <t>Разъемный клеммный блок, 24 контактов, размер шага 5,08 мм, мама (синий)</t>
    </r>
  </si>
  <si>
    <t>SM10.225</t>
  </si>
  <si>
    <r>
      <t xml:space="preserve">SM10.225; </t>
    </r>
    <r>
      <rPr>
        <sz val="8"/>
        <rFont val="Tahoma"/>
        <family val="2"/>
        <charset val="204"/>
      </rPr>
      <t>Разъемный клеммный блок, 25 контактов, размер шага 5,08 мм, мама (синий)</t>
    </r>
  </si>
  <si>
    <t>SM10.605</t>
  </si>
  <si>
    <r>
      <t xml:space="preserve">SM10.605; </t>
    </r>
    <r>
      <rPr>
        <sz val="8"/>
        <rFont val="Tahoma"/>
        <family val="2"/>
        <charset val="204"/>
      </rPr>
      <t>Разъемный клеммный блок, 5 контактов, размер шага 5,08 мм, папа (синий)</t>
    </r>
  </si>
  <si>
    <t>SM10.606</t>
  </si>
  <si>
    <r>
      <t xml:space="preserve">SM10.606; </t>
    </r>
    <r>
      <rPr>
        <sz val="8"/>
        <rFont val="Tahoma"/>
        <family val="2"/>
        <charset val="204"/>
      </rPr>
      <t>Разъемный клеммный блок, 6 контактов, размер шага 5,08 мм, папа (синий)</t>
    </r>
  </si>
  <si>
    <t>SM10.610</t>
  </si>
  <si>
    <r>
      <t xml:space="preserve">SM10.610; </t>
    </r>
    <r>
      <rPr>
        <sz val="8"/>
        <rFont val="Tahoma"/>
        <family val="2"/>
        <charset val="204"/>
      </rPr>
      <t>Разъемный клеммный блок, 10 контактов, размер шага 5,08 мм, папа (синий)</t>
    </r>
  </si>
  <si>
    <t>SM10.612</t>
  </si>
  <si>
    <r>
      <t xml:space="preserve">SM10.612; </t>
    </r>
    <r>
      <rPr>
        <sz val="8"/>
        <rFont val="Tahoma"/>
        <family val="2"/>
        <charset val="204"/>
      </rPr>
      <t>Разъемный клеммный блок, 12 контактов, размер шага 5,08 мм, папа (синий)</t>
    </r>
  </si>
  <si>
    <t>SM10.624</t>
  </si>
  <si>
    <r>
      <t xml:space="preserve">SM10.624; </t>
    </r>
    <r>
      <rPr>
        <sz val="8"/>
        <rFont val="Tahoma"/>
        <family val="2"/>
        <charset val="204"/>
      </rPr>
      <t>Разъемный клеммный блок, 24 контактов, размер шага 5,08 мм, папа (синий)</t>
    </r>
  </si>
  <si>
    <t>SM10.625</t>
  </si>
  <si>
    <r>
      <t xml:space="preserve">SM10.625; </t>
    </r>
    <r>
      <rPr>
        <sz val="8"/>
        <rFont val="Tahoma"/>
        <family val="2"/>
        <charset val="204"/>
      </rPr>
      <t>Разъемный клеммный блок, 25 контактов, размер шага 5,08 мм, папа (синий)</t>
    </r>
  </si>
  <si>
    <t>SM60.460</t>
  </si>
  <si>
    <r>
      <t xml:space="preserve">SM60.460; </t>
    </r>
    <r>
      <rPr>
        <sz val="8"/>
        <rFont val="Tahoma"/>
        <family val="2"/>
        <charset val="204"/>
      </rPr>
      <t>Держатель разъемных клеммных блоков на DIN-рейку, размер шага 5,08 мм, (синий)</t>
    </r>
  </si>
  <si>
    <t>SM60.300</t>
  </si>
  <si>
    <r>
      <t xml:space="preserve">PLRA10; </t>
    </r>
    <r>
      <rPr>
        <sz val="8"/>
        <rFont val="Tahoma"/>
        <family val="2"/>
        <charset val="204"/>
      </rPr>
      <t>Адаптер на DIN-рейку 35</t>
    </r>
    <r>
      <rPr>
        <b/>
        <sz val="8"/>
        <rFont val="Tahoma"/>
        <family val="2"/>
        <charset val="204"/>
      </rPr>
      <t xml:space="preserve">. </t>
    </r>
    <r>
      <rPr>
        <sz val="8"/>
        <rFont val="Tahoma"/>
        <family val="2"/>
        <charset val="204"/>
      </rPr>
      <t>для винтов M3. (синий)</t>
    </r>
  </si>
  <si>
    <t>SM60.340</t>
  </si>
  <si>
    <r>
      <t xml:space="preserve">PLRA10; </t>
    </r>
    <r>
      <rPr>
        <sz val="8"/>
        <rFont val="Tahoma"/>
        <family val="2"/>
        <charset val="204"/>
      </rPr>
      <t>Адаптер на DIN-рейку 35</t>
    </r>
    <r>
      <rPr>
        <b/>
        <sz val="8"/>
        <rFont val="Tahoma"/>
        <family val="2"/>
        <charset val="204"/>
      </rPr>
      <t xml:space="preserve">. </t>
    </r>
    <r>
      <rPr>
        <sz val="8"/>
        <rFont val="Tahoma"/>
        <family val="2"/>
        <charset val="204"/>
      </rPr>
      <t>для плат. (синий)</t>
    </r>
  </si>
  <si>
    <r>
      <t>PKD 3;</t>
    </r>
    <r>
      <rPr>
        <sz val="8"/>
        <rFont val="Tahoma"/>
        <family val="2"/>
        <charset val="204"/>
      </rPr>
      <t xml:space="preserve"> Упор на DIN-рейку MR 35, с винтом, (серый)</t>
    </r>
  </si>
  <si>
    <r>
      <t xml:space="preserve">OPK 2,5C; </t>
    </r>
    <r>
      <rPr>
        <sz val="8"/>
        <rFont val="Tahoma"/>
        <family val="2"/>
        <charset val="204"/>
      </rPr>
      <t>Клеммник пруж.быстрозажимной (Push in), 4-х выводной, 2,5мм.кв., (черный)</t>
    </r>
  </si>
  <si>
    <r>
      <t xml:space="preserve">OPK 2,5C; </t>
    </r>
    <r>
      <rPr>
        <sz val="8"/>
        <rFont val="Tahoma"/>
        <family val="2"/>
        <charset val="204"/>
      </rPr>
      <t>Клеммник пруж.быстрозажимной (Push in), 4-х выводной, 2,5мм.кв., (красный)</t>
    </r>
  </si>
  <si>
    <t>9991-1</t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</si>
  <si>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(0-9. N.PE.L.L.L.1.1.2.2.3) (Упак 400шт.)</t>
    </r>
  </si>
  <si>
    <t>9994-1</t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</si>
  <si>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(0-9. 0.0.0.1.1.1.2.2.2.3) (Упак 400шт.)</t>
    </r>
  </si>
  <si>
    <t>9992-2</t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</si>
  <si>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(0-9. N.PE.L.L.L.1.1.2.2.3) (Упак 400шт.)</t>
    </r>
  </si>
  <si>
    <t>9995-2</t>
  </si>
  <si>
    <t>KCG 2; Маркировка кабеля (1,5…2,5 мм.кв.) (0-9. 0.0.0.1.1.1.2.2.2.3) (Упак 400шт.)</t>
  </si>
  <si>
    <t>9993-3</t>
  </si>
  <si>
    <t>9996-3</t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</si>
  <si>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(0-9. N.PE.L.L.L.1.1.2.2.3) (Упак 400шт.)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</si>
  <si>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(0-9. 0.0.0.1.1.1.2.2.2.3) (Упак 400шт.)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</si>
  <si>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(0-9.0-9) (Упак 400шт.)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</si>
  <si>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(0-9.0-9) (Упак 400шт.)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</si>
  <si>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(0-9.0-9) (Упак 400шт.)</t>
    </r>
  </si>
  <si>
    <r>
      <t xml:space="preserve">MRK 2,5CK; </t>
    </r>
    <r>
      <rPr>
        <sz val="8"/>
        <rFont val="Tahoma"/>
        <family val="2"/>
        <charset val="204"/>
      </rPr>
      <t>Клеммник 2-х ярусный, 2,5 мм.кв., с внутр.перемычкой. (серый)</t>
    </r>
  </si>
  <si>
    <r>
      <t xml:space="preserve">MRK 2,5CK; </t>
    </r>
    <r>
      <rPr>
        <sz val="8"/>
        <rFont val="Tahoma"/>
        <family val="2"/>
        <charset val="204"/>
      </rPr>
      <t>Клеммник 2-х ярусный, 2,5 мм.кв., с внутр.перемычкой. (синий)</t>
    </r>
  </si>
  <si>
    <r>
      <t xml:space="preserve">MRK 4CK; </t>
    </r>
    <r>
      <rPr>
        <sz val="8"/>
        <rFont val="Tahoma"/>
        <family val="2"/>
        <charset val="204"/>
      </rPr>
      <t>Клеммник 2-х ярусный, 4 мм.кв., с внутр.перемычкой. (серый)</t>
    </r>
  </si>
  <si>
    <r>
      <t xml:space="preserve">MRK 4CK; </t>
    </r>
    <r>
      <rPr>
        <sz val="8"/>
        <rFont val="Tahoma"/>
        <family val="2"/>
        <charset val="204"/>
      </rPr>
      <t>Клеммник 2-х ярусный, 4 мм.кв., с внутр.перемычкой. (синий)</t>
    </r>
  </si>
  <si>
    <t>1632A</t>
  </si>
  <si>
    <t>1632B</t>
  </si>
  <si>
    <t>1635A</t>
  </si>
  <si>
    <t>1635B</t>
  </si>
  <si>
    <r>
      <t xml:space="preserve">MRK 2,5CD-A; </t>
    </r>
    <r>
      <rPr>
        <sz val="8"/>
        <rFont val="Tahoma"/>
        <family val="2"/>
        <charset val="204"/>
      </rPr>
      <t>Клеммник 2-х ярусный, 2,5 мм.кв., с диодом. (серый)</t>
    </r>
  </si>
  <si>
    <r>
      <t xml:space="preserve">MRK 2,5CD-B; </t>
    </r>
    <r>
      <rPr>
        <sz val="8"/>
        <rFont val="Tahoma"/>
        <family val="2"/>
        <charset val="204"/>
      </rPr>
      <t>Клеммник 2-х ярусный, 2,5 мм.кв., с диодом. (синий)</t>
    </r>
  </si>
  <si>
    <r>
      <t xml:space="preserve">MRK 2,5CD-A; </t>
    </r>
    <r>
      <rPr>
        <sz val="8"/>
        <rFont val="Tahoma"/>
        <family val="2"/>
        <charset val="204"/>
      </rPr>
      <t>Клеммник 2-х ярусный, 2,5 мм.кв., с диодом. (синий)</t>
    </r>
  </si>
  <si>
    <r>
      <t xml:space="preserve">MRK 2,5CD-B; </t>
    </r>
    <r>
      <rPr>
        <sz val="8"/>
        <rFont val="Tahoma"/>
        <family val="2"/>
        <charset val="204"/>
      </rPr>
      <t>Клеммник 2-х ярусный, 2,5 мм.кв., с диодом. (серый)</t>
    </r>
  </si>
  <si>
    <t>1675A</t>
  </si>
  <si>
    <t>1672B</t>
  </si>
  <si>
    <t>1675B</t>
  </si>
  <si>
    <r>
      <t xml:space="preserve">MRK 4CD-A; </t>
    </r>
    <r>
      <rPr>
        <sz val="8"/>
        <rFont val="Tahoma"/>
        <family val="2"/>
        <charset val="204"/>
      </rPr>
      <t>Клеммник 2-х ярусный, 4 мм.кв., с диодом. (синий)</t>
    </r>
  </si>
  <si>
    <r>
      <t xml:space="preserve">MRK 4CD-B; </t>
    </r>
    <r>
      <rPr>
        <sz val="8"/>
        <rFont val="Tahoma"/>
        <family val="2"/>
        <charset val="204"/>
      </rPr>
      <t>Клеммник 2-х ярусный, 4 мм.кв., с диодом. (серый)</t>
    </r>
  </si>
  <si>
    <r>
      <t xml:space="preserve">MRK 4CD-B; </t>
    </r>
    <r>
      <rPr>
        <sz val="8"/>
        <rFont val="Tahoma"/>
        <family val="2"/>
        <charset val="204"/>
      </rPr>
      <t>Клеммник 2-х ярусный, 4 мм.кв., с диодом. (синий)</t>
    </r>
  </si>
  <si>
    <r>
      <t>MRK 2,5-3K;</t>
    </r>
    <r>
      <rPr>
        <sz val="8"/>
        <rFont val="Tahoma"/>
        <family val="2"/>
        <charset val="204"/>
      </rPr>
      <t xml:space="preserve"> Клеммник 3-х ярусный  2,5мм.кв. (серый)</t>
    </r>
  </si>
  <si>
    <r>
      <t xml:space="preserve">OD10-1,5; </t>
    </r>
    <r>
      <rPr>
        <sz val="8"/>
        <rFont val="Tahoma"/>
        <family val="2"/>
        <charset val="204"/>
      </rPr>
      <t>Горизонт. марк-ка (0),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</si>
  <si>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(1),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</si>
  <si>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(2),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</si>
  <si>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(3),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</si>
  <si>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(4),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</si>
  <si>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(5),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</si>
  <si>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(6),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</si>
  <si>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(7),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</si>
  <si>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(8),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</si>
  <si>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(9),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</si>
  <si>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(10),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</si>
  <si>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(1-10),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</si>
  <si>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(11-20),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</si>
  <si>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(21-30),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</si>
  <si>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(31-40),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</si>
  <si>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(41-50),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</si>
  <si>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(51-60),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</si>
  <si>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(61-70),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</si>
  <si>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(71-80),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</si>
  <si>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(81-90),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</si>
  <si>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(91-100),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</si>
  <si>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(101-110),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</si>
  <si>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(111-120),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</si>
  <si>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(121-130),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</si>
  <si>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(131-140),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</si>
  <si>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(141-150),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</si>
  <si>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(151-160),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</si>
  <si>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(161-170),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</si>
  <si>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(171-180),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</si>
  <si>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(181-190),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</si>
  <si>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(191-200),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</si>
  <si>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(PE),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</si>
  <si>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(L1),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</si>
  <si>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(L2),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</si>
  <si>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(L3),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</si>
  <si>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(A),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</si>
  <si>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(B),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</si>
  <si>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(C),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</si>
  <si>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(N), для MRK 1,5. MRK 2,5S. OPK 1,5. OPK2,5S. 1 пластина - 30 шт.</t>
    </r>
  </si>
  <si>
    <r>
      <t xml:space="preserve">OD10-1,5; </t>
    </r>
    <r>
      <rPr>
        <sz val="8"/>
        <rFont val="Tahoma"/>
        <family val="2"/>
        <charset val="204"/>
      </rPr>
      <t>Горизонт. марк-ка (X), для MRK 1,5. MRK 2,5S. OPK 1,5. OPK2,5S.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</si>
  <si>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(0),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</si>
  <si>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(1),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</si>
  <si>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(2),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</si>
  <si>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(3),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</si>
  <si>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(4),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</si>
  <si>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(5),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</si>
  <si>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(6),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</si>
  <si>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(7),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</si>
  <si>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(8),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</si>
  <si>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(9),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</si>
  <si>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(10),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</si>
  <si>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(1-10),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</si>
  <si>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(11-20),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</si>
  <si>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(21-30),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</si>
  <si>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(31-40),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</si>
  <si>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(41-50),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</si>
  <si>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(51-60),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</si>
  <si>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(61-70),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</si>
  <si>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(71-80),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</si>
  <si>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(81-90),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</si>
  <si>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(91-100),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</si>
  <si>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(101-110),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</si>
  <si>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(111-120),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</si>
  <si>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(121-130),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</si>
  <si>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(131-140),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</si>
  <si>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(141-150),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</si>
  <si>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(151-160),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</si>
  <si>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(161-170),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</si>
  <si>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(171-180),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</si>
  <si>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(181-190),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</si>
  <si>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(191-200),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</si>
  <si>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(PE),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</si>
  <si>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(L1),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</si>
  <si>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(L2),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</si>
  <si>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(L3),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</si>
  <si>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(A),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</si>
  <si>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(B),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</si>
  <si>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(C),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</si>
  <si>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(N), для MRK 2,5. MRK 4S. OPK 2,5. OPK 4S. 1 пластина - 30 шт.</t>
    </r>
  </si>
  <si>
    <r>
      <t xml:space="preserve">OD10-2,5; </t>
    </r>
    <r>
      <rPr>
        <sz val="8"/>
        <rFont val="Tahoma"/>
        <family val="2"/>
        <charset val="204"/>
      </rPr>
      <t>Горизонт. марк-ка (X), для MRK 2,5. MRK 4S. OPK 2,5. OPK 4S.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</si>
  <si>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(0),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</si>
  <si>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(1),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</si>
  <si>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(2),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</si>
  <si>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(3),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</si>
  <si>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(4),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</si>
  <si>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(5),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</si>
  <si>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(6),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</si>
  <si>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(7),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</si>
  <si>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(8),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</si>
  <si>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(9),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</si>
  <si>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(10),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</si>
  <si>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(1-10),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</si>
  <si>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(11-20),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</si>
  <si>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(21-30),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</si>
  <si>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(31-40),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</si>
  <si>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(41-50),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</si>
  <si>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(51-60),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</si>
  <si>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(61-70),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</si>
  <si>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(71-80),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</si>
  <si>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(81-90),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</si>
  <si>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(91-100),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</si>
  <si>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(101-110),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</si>
  <si>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(111-120),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</si>
  <si>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(121-130),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</si>
  <si>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(131-140),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</si>
  <si>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(141-150),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</si>
  <si>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(151-160),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</si>
  <si>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(161-170),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</si>
  <si>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(171-180),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</si>
  <si>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(181-190),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</si>
  <si>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(191-200),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</si>
  <si>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(PE),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</si>
  <si>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(L1),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</si>
  <si>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(L2),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</si>
  <si>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(L3),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</si>
  <si>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(A),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</si>
  <si>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(B),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</si>
  <si>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(C),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</si>
  <si>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(N), для MRK 4. MRK 4C. OPK 4. OPK 4C. 1 пластина - 30 шт.</t>
    </r>
  </si>
  <si>
    <r>
      <t xml:space="preserve">OD10-4; </t>
    </r>
    <r>
      <rPr>
        <sz val="8"/>
        <rFont val="Tahoma"/>
        <family val="2"/>
        <charset val="204"/>
      </rPr>
      <t>Горизонт. марк-ка (X), для MRK 4. MRK 4C. OPK 4. OPK 4C. 1 пластина - 30 шт.</t>
    </r>
  </si>
  <si>
    <t>Керамические Клеммы</t>
  </si>
  <si>
    <r>
      <t xml:space="preserve">OPK 6; </t>
    </r>
    <r>
      <rPr>
        <sz val="8"/>
        <rFont val="Tahoma"/>
        <family val="2"/>
        <charset val="204"/>
      </rPr>
      <t>Клеммник пружинный быстрозажимной (Push in), 6мм.кв. (красный)</t>
    </r>
  </si>
  <si>
    <r>
      <t xml:space="preserve">OPK 6; </t>
    </r>
    <r>
      <rPr>
        <sz val="8"/>
        <rFont val="Tahoma"/>
        <family val="2"/>
        <charset val="204"/>
      </rPr>
      <t>Клеммник пружинный быстрозажимной (Push in), 6мм.кв. (желтый)</t>
    </r>
  </si>
  <si>
    <r>
      <t xml:space="preserve">OPK 6; </t>
    </r>
    <r>
      <rPr>
        <sz val="8"/>
        <rFont val="Tahoma"/>
        <family val="2"/>
        <charset val="204"/>
      </rPr>
      <t>Клеммник пружинный быстрозажимной (Push in), 6мм.кв. (зеленый)</t>
    </r>
  </si>
  <si>
    <r>
      <t xml:space="preserve">OPK 2,5CD-A; </t>
    </r>
    <r>
      <rPr>
        <sz val="8"/>
        <rFont val="Tahoma"/>
        <family val="2"/>
        <charset val="204"/>
      </rPr>
      <t>Клеммник пруж.быстрозажимной (Push in) 2-хярусный, с диодом, 2,5 мм.кв., (серый)</t>
    </r>
  </si>
  <si>
    <r>
      <t xml:space="preserve">OPK 2,5CD-B; </t>
    </r>
    <r>
      <rPr>
        <sz val="8"/>
        <rFont val="Tahoma"/>
        <family val="2"/>
        <charset val="204"/>
      </rPr>
      <t>Клеммник пруж.быстрозажимной (Push in) 2-хярусный, с диодом, 2,5 мм.кв., (серый)</t>
    </r>
  </si>
  <si>
    <t>1020459A</t>
  </si>
  <si>
    <t>1020459B</t>
  </si>
  <si>
    <r>
      <t xml:space="preserve">OPK 2,5-2CN; </t>
    </r>
    <r>
      <rPr>
        <sz val="8"/>
        <rFont val="Tahoma"/>
        <family val="2"/>
        <charset val="204"/>
      </rPr>
      <t>Клеммник 2-х ярусный пружинный быстрозажимной (Push in), 2,5 мм.кв. (коричневый) (новый)</t>
    </r>
  </si>
  <si>
    <r>
      <t>OPK 2,5-2CN;</t>
    </r>
    <r>
      <rPr>
        <sz val="8"/>
        <rFont val="Tahoma"/>
        <family val="2"/>
        <charset val="204"/>
      </rPr>
      <t xml:space="preserve"> Клеммник 2-х ярусный пружинный быстрозажимной (Push in), 2,5 мм.кв. (серый) (новый) (1782)</t>
    </r>
  </si>
  <si>
    <r>
      <t>OPK 2,5-2CN;</t>
    </r>
    <r>
      <rPr>
        <sz val="8"/>
        <rFont val="Tahoma"/>
        <family val="2"/>
        <charset val="204"/>
      </rPr>
      <t xml:space="preserve"> Клеммник 2-х ярусный пружинный быстрозажимной (Push in), 2,5 мм.кв. (синий) (новый) (1785)</t>
    </r>
  </si>
  <si>
    <r>
      <t xml:space="preserve">OPK 2,5-PCY; </t>
    </r>
    <r>
      <rPr>
        <sz val="8"/>
        <rFont val="Tahoma"/>
        <family val="2"/>
        <charset val="204"/>
      </rPr>
      <t>Клеммник пруж.быстрозажимной (Push in) с разъёмом, на DIN-рейку, 2,5 мм.кв., (серый)</t>
    </r>
  </si>
  <si>
    <r>
      <t xml:space="preserve">MRK 2,5-3+1PE; </t>
    </r>
    <r>
      <rPr>
        <sz val="8"/>
        <rFont val="Tahoma"/>
        <family val="2"/>
        <charset val="204"/>
      </rPr>
      <t>Клеммник 3-х ярусный + 1 с заземлением. 2,5мм.кв. (серый)</t>
    </r>
  </si>
  <si>
    <r>
      <t xml:space="preserve">OD10-2,5; </t>
    </r>
    <r>
      <rPr>
        <sz val="8"/>
        <rFont val="Tahoma"/>
        <family val="2"/>
        <charset val="204"/>
      </rPr>
      <t>марк-ка без надписи, для MRK 2,5. MRK 4S. OPK 2,5. OPK 4S. 1 пластина - 30 шт.</t>
    </r>
  </si>
  <si>
    <t>PL8843</t>
  </si>
  <si>
    <r>
      <rPr>
        <b/>
        <sz val="8"/>
        <rFont val="Tahoma"/>
        <family val="2"/>
        <charset val="204"/>
      </rPr>
      <t>BK 4-4</t>
    </r>
    <r>
      <rPr>
        <sz val="8"/>
        <rFont val="Tahoma"/>
        <family val="2"/>
        <charset val="204"/>
      </rPr>
      <t>; Монтажная клемма с рычагами на 4 проводника 0,2 - 4,0 мм2.</t>
    </r>
  </si>
  <si>
    <r>
      <t xml:space="preserve">OPK-AP 2,5-10; </t>
    </r>
    <r>
      <rPr>
        <sz val="8"/>
        <rFont val="Tahoma"/>
        <family val="2"/>
        <charset val="204"/>
      </rPr>
      <t>Разделитель клеммных групп для OPK (2,5-10) (серый)(0592)</t>
    </r>
  </si>
  <si>
    <r>
      <t xml:space="preserve">OPK 2,5E; </t>
    </r>
    <r>
      <rPr>
        <sz val="8"/>
        <rFont val="Tahoma"/>
        <family val="2"/>
        <charset val="204"/>
      </rPr>
      <t xml:space="preserve">Клеммник пруж.быстрозажимной (Push in), 3-х выводной, 2,5мм.кв., (серый)(1262) </t>
    </r>
  </si>
  <si>
    <r>
      <t xml:space="preserve">OPK 2,5E; </t>
    </r>
    <r>
      <rPr>
        <sz val="8"/>
        <rFont val="Tahoma"/>
        <family val="2"/>
        <charset val="204"/>
      </rPr>
      <t>Клеммник пруж.быстрозажимной (Push in), 3-х выводной, 2,5мм.кв., (синий)(1265)</t>
    </r>
  </si>
  <si>
    <r>
      <t xml:space="preserve">OPK 2,5E; </t>
    </r>
    <r>
      <rPr>
        <sz val="8"/>
        <rFont val="Tahoma"/>
        <family val="2"/>
        <charset val="204"/>
      </rPr>
      <t>Клеммник пруж.быстрозажимной (Push in), 3-х выводной, 2,5мм.кв., (зеленый)(1269)</t>
    </r>
  </si>
  <si>
    <r>
      <t xml:space="preserve">OPK 2,5E; </t>
    </r>
    <r>
      <rPr>
        <sz val="8"/>
        <rFont val="Tahoma"/>
        <family val="2"/>
        <charset val="204"/>
      </rPr>
      <t>Клеммник пруж.быстрозажимной (Push in), 3-х выводной, 2,5мм.кв., (красный)(1267)</t>
    </r>
  </si>
  <si>
    <r>
      <t xml:space="preserve">MRK 2,5CT; </t>
    </r>
    <r>
      <rPr>
        <sz val="8"/>
        <rFont val="Tahoma"/>
        <family val="2"/>
        <charset val="204"/>
      </rPr>
      <t>Клеммник 2-х ярусный, с внутр. перемычкой, с конт. на землю, 2,5 мм.кв., (земля)</t>
    </r>
  </si>
  <si>
    <r>
      <t xml:space="preserve">MRK 2,5-3KKT; </t>
    </r>
    <r>
      <rPr>
        <sz val="8"/>
        <rFont val="Tahoma"/>
        <family val="2"/>
        <charset val="204"/>
      </rPr>
      <t>Клеммник 3-х ярусный  2,5мм.кв. 1 с заземлением. (серый)</t>
    </r>
  </si>
  <si>
    <r>
      <t xml:space="preserve">MRK 4C; </t>
    </r>
    <r>
      <rPr>
        <sz val="8"/>
        <rFont val="Tahoma"/>
        <family val="2"/>
        <charset val="204"/>
      </rPr>
      <t>Клеммник 2-х ярусный  4 мм.кв. (серый)(1652)</t>
    </r>
  </si>
  <si>
    <r>
      <rPr>
        <b/>
        <sz val="8"/>
        <rFont val="Tahoma"/>
        <family val="2"/>
        <charset val="204"/>
      </rPr>
      <t>PK 25-2</t>
    </r>
    <r>
      <rPr>
        <sz val="8"/>
        <rFont val="Tahoma"/>
        <family val="2"/>
        <charset val="204"/>
      </rPr>
      <t>; Клемма керамическая 16 - 25 мм2 на 2 полюса (5095)</t>
    </r>
  </si>
  <si>
    <r>
      <rPr>
        <b/>
        <sz val="8"/>
        <rFont val="Tahoma"/>
        <family val="2"/>
        <charset val="204"/>
      </rPr>
      <t>PK 4-1</t>
    </r>
    <r>
      <rPr>
        <sz val="8"/>
        <rFont val="Tahoma"/>
        <family val="2"/>
        <charset val="204"/>
      </rPr>
      <t>; Клемма керамическая 2,5 - 4 мм2 на 1 полюс (5089)</t>
    </r>
  </si>
  <si>
    <r>
      <rPr>
        <b/>
        <sz val="8"/>
        <rFont val="Tahoma"/>
        <family val="2"/>
        <charset val="204"/>
      </rPr>
      <t>PK 6-3</t>
    </r>
    <r>
      <rPr>
        <sz val="8"/>
        <rFont val="Tahoma"/>
        <family val="2"/>
        <charset val="204"/>
      </rPr>
      <t>; Клемма керамическая 4 - 6 мм2 на 3 полюса (5085)</t>
    </r>
  </si>
  <si>
    <r>
      <rPr>
        <b/>
        <sz val="8"/>
        <rFont val="Tahoma"/>
        <family val="2"/>
        <charset val="204"/>
      </rPr>
      <t>PK 10-3</t>
    </r>
    <r>
      <rPr>
        <sz val="8"/>
        <rFont val="Tahoma"/>
        <family val="2"/>
        <charset val="204"/>
      </rPr>
      <t>; Клемма керамическая 6 - 10 мм2 на 3 полюса (5087)</t>
    </r>
  </si>
  <si>
    <r>
      <rPr>
        <b/>
        <sz val="8"/>
        <rFont val="Tahoma"/>
        <family val="2"/>
        <charset val="204"/>
      </rPr>
      <t>PK 10-2</t>
    </r>
    <r>
      <rPr>
        <sz val="8"/>
        <rFont val="Tahoma"/>
        <family val="2"/>
        <charset val="204"/>
      </rPr>
      <t>; Клемма керамическая 6 - 10 мм2 на 2 полюса (5086)</t>
    </r>
  </si>
  <si>
    <r>
      <t>OD5-5B;</t>
    </r>
    <r>
      <rPr>
        <sz val="8"/>
        <rFont val="Tahoma"/>
        <family val="2"/>
        <charset val="204"/>
      </rPr>
      <t xml:space="preserve"> Горизонт. марк-ка (1-10), 5х5 мм. 1 пластина - 50 шт. (95410)</t>
    </r>
  </si>
  <si>
    <r>
      <t xml:space="preserve">OD5-5B; </t>
    </r>
    <r>
      <rPr>
        <sz val="8"/>
        <rFont val="Tahoma"/>
        <family val="2"/>
        <charset val="204"/>
      </rPr>
      <t>Горизонт. марк-ка (41-50), 5х5 мм. 1 пластина - 50 шт.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(95414)</t>
    </r>
  </si>
  <si>
    <r>
      <t xml:space="preserve">MRK 35; </t>
    </r>
    <r>
      <rPr>
        <sz val="8"/>
        <rFont val="Tahoma"/>
        <family val="2"/>
        <charset val="204"/>
      </rPr>
      <t>Клеммник на DIN-рейку 35мм.кв. (низкий) (серый)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(1142)</t>
    </r>
  </si>
  <si>
    <r>
      <t xml:space="preserve">MTK 35; </t>
    </r>
    <r>
      <rPr>
        <sz val="8"/>
        <rFont val="Tahoma"/>
        <family val="2"/>
        <charset val="204"/>
      </rPr>
      <t>Клеммник на DIN-рейку 35мм.кв.,(земля)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(1296)</t>
    </r>
  </si>
  <si>
    <r>
      <t xml:space="preserve">OPK 2,5; </t>
    </r>
    <r>
      <rPr>
        <sz val="8"/>
        <rFont val="Tahoma"/>
        <family val="2"/>
        <charset val="204"/>
      </rPr>
      <t>Клеммник пружинный быстрозажимной (Push in), 2,5мм.кв. (красный)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(1507)</t>
    </r>
  </si>
  <si>
    <r>
      <t xml:space="preserve">OPK 2,5CCA; </t>
    </r>
    <r>
      <rPr>
        <sz val="8"/>
        <rFont val="Tahoma"/>
        <family val="2"/>
        <charset val="204"/>
      </rPr>
      <t>Клеммник пруж.быстрозажимной (Push in) 4-х выводной, с размыкателем, 2,5 мм.кв., (серый)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(1242)</t>
    </r>
  </si>
  <si>
    <r>
      <t xml:space="preserve">OPK 4; </t>
    </r>
    <r>
      <rPr>
        <sz val="8"/>
        <rFont val="Tahoma"/>
        <family val="2"/>
        <charset val="204"/>
      </rPr>
      <t>Клеммник пружинный быстрозажимной (Push in), 4мм.кв. (красный)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(1517)</t>
    </r>
  </si>
  <si>
    <r>
      <t>GE;</t>
    </r>
    <r>
      <rPr>
        <sz val="8"/>
        <rFont val="Tahoma"/>
        <family val="2"/>
        <charset val="204"/>
      </rPr>
      <t xml:space="preserve"> Упор и маркировка клеммных групп на DIN-рейку, (серый)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(1232)</t>
    </r>
  </si>
  <si>
    <r>
      <t xml:space="preserve">SK 16/5; </t>
    </r>
    <r>
      <rPr>
        <sz val="8"/>
        <rFont val="Tahoma"/>
        <family val="2"/>
        <charset val="204"/>
      </rPr>
      <t>Шинный зажим, на 5 мм шину; 1,5-16 мм.кв.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(2140)</t>
    </r>
  </si>
  <si>
    <r>
      <t xml:space="preserve">MRK 6S LD 24VAC/DC; </t>
    </r>
    <r>
      <rPr>
        <sz val="8"/>
        <rFont val="Tahoma"/>
        <family val="2"/>
        <charset val="204"/>
      </rPr>
      <t>Клеммник с держ. предохр. (5х20) с индикацией 24V AC/DC на DIN-рейку, 6 мм.кв. (серый)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(1352)</t>
    </r>
  </si>
  <si>
    <r>
      <t xml:space="preserve">CC 4/10; </t>
    </r>
    <r>
      <rPr>
        <sz val="8"/>
        <rFont val="Tahoma"/>
        <family val="2"/>
        <charset val="204"/>
      </rPr>
      <t>Перемычка для MRK 4/OPK 4 (10 полюса)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(1933)</t>
    </r>
  </si>
  <si>
    <r>
      <t xml:space="preserve">CC 10/4; </t>
    </r>
    <r>
      <rPr>
        <sz val="8"/>
        <rFont val="Tahoma"/>
        <family val="2"/>
        <charset val="204"/>
      </rPr>
      <t>Перемычка для MRK 10 (4 полюса)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(1942)</t>
    </r>
  </si>
  <si>
    <r>
      <t xml:space="preserve">MRK-AP 2,5-10; </t>
    </r>
    <r>
      <rPr>
        <sz val="8"/>
        <rFont val="Tahoma"/>
        <family val="2"/>
        <charset val="204"/>
      </rPr>
      <t>Разделитель клеммных групп для MRK (2,5-10) (серый)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(0582)</t>
    </r>
  </si>
  <si>
    <r>
      <t xml:space="preserve">OD5-5B; </t>
    </r>
    <r>
      <rPr>
        <sz val="8"/>
        <rFont val="Tahoma"/>
        <family val="2"/>
        <charset val="204"/>
      </rPr>
      <t>Горизонт. марк-ка (11-20), 5х5 мм. 1 пластина - 50 шт.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(95411)</t>
    </r>
  </si>
  <si>
    <r>
      <t xml:space="preserve">OD5-5B; </t>
    </r>
    <r>
      <rPr>
        <sz val="8"/>
        <rFont val="Tahoma"/>
        <family val="2"/>
        <charset val="204"/>
      </rPr>
      <t>Горизонт. марк-ка (21-30), 5х5 мм. 1 пластина - 50 шт.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(95412)</t>
    </r>
  </si>
  <si>
    <r>
      <t xml:space="preserve">OD5-5B; </t>
    </r>
    <r>
      <rPr>
        <sz val="8"/>
        <rFont val="Tahoma"/>
        <family val="2"/>
        <charset val="204"/>
      </rPr>
      <t>Горизонт. марк-ка (31-40), 5х5 мм. 1 пластина - 50 шт.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(95413)</t>
    </r>
  </si>
  <si>
    <r>
      <t xml:space="preserve">MRK 1,5; </t>
    </r>
    <r>
      <rPr>
        <sz val="8"/>
        <rFont val="Tahoma"/>
        <family val="2"/>
        <charset val="204"/>
      </rPr>
      <t>Клеммник на DIN-рейку 1,5мм.кв. (черный)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(1004)</t>
    </r>
  </si>
  <si>
    <r>
      <t xml:space="preserve">MRK 1,5; </t>
    </r>
    <r>
      <rPr>
        <sz val="8"/>
        <rFont val="Tahoma"/>
        <family val="2"/>
        <charset val="204"/>
      </rPr>
      <t>Клеммник на DIN-рейку 1,5мм.кв. (коричневый)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(1006)</t>
    </r>
  </si>
  <si>
    <r>
      <t>MRK 1,5;</t>
    </r>
    <r>
      <rPr>
        <sz val="8"/>
        <rFont val="Tahoma"/>
        <family val="2"/>
        <charset val="204"/>
      </rPr>
      <t xml:space="preserve"> Клеммник на DIN-рейку 1,5мм.кв. (красный)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(1007)</t>
    </r>
  </si>
  <si>
    <r>
      <t xml:space="preserve">MRK 1,5; </t>
    </r>
    <r>
      <rPr>
        <sz val="8"/>
        <rFont val="Tahoma"/>
        <family val="2"/>
        <charset val="204"/>
      </rPr>
      <t>Клеммник на DIN-рейку 1,5мм.кв. (желтый)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(1008)</t>
    </r>
  </si>
  <si>
    <r>
      <t xml:space="preserve">MRK 2,5; </t>
    </r>
    <r>
      <rPr>
        <sz val="8"/>
        <rFont val="Tahoma"/>
        <family val="2"/>
        <charset val="204"/>
      </rPr>
      <t>Клеммник на DIN-рейку 2,5мм.кв. (серый)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(1012)</t>
    </r>
  </si>
  <si>
    <r>
      <t>MRK 2,5;</t>
    </r>
    <r>
      <rPr>
        <sz val="8"/>
        <rFont val="Tahoma"/>
        <family val="2"/>
        <charset val="204"/>
      </rPr>
      <t xml:space="preserve"> Клеммник на DIN-рейку 2,5мм.кв. (черный)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(1014)</t>
    </r>
  </si>
  <si>
    <r>
      <t xml:space="preserve">MRK 2,5; </t>
    </r>
    <r>
      <rPr>
        <sz val="8"/>
        <rFont val="Tahoma"/>
        <family val="2"/>
        <charset val="204"/>
      </rPr>
      <t>Клеммник на DIN-рейку 2,5мм.кв. (синий)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(1015)</t>
    </r>
  </si>
  <si>
    <r>
      <t xml:space="preserve">MRK 2,5; </t>
    </r>
    <r>
      <rPr>
        <sz val="8"/>
        <rFont val="Tahoma"/>
        <family val="2"/>
        <charset val="204"/>
      </rPr>
      <t>Клеммник на DIN-рейку 2,5мм.кв. (коричневый)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(1016)</t>
    </r>
  </si>
  <si>
    <r>
      <t>MRK 2,5;</t>
    </r>
    <r>
      <rPr>
        <sz val="8"/>
        <rFont val="Tahoma"/>
        <family val="2"/>
        <charset val="204"/>
      </rPr>
      <t xml:space="preserve"> Клеммник на DIN-рейку 2,5мм.кв. (красный)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(1017)</t>
    </r>
  </si>
  <si>
    <r>
      <t xml:space="preserve">MRK 2,5; </t>
    </r>
    <r>
      <rPr>
        <sz val="8"/>
        <rFont val="Tahoma"/>
        <family val="2"/>
        <charset val="204"/>
      </rPr>
      <t>Клеммник на DIN-рейку 2,5мм.кв. (желтый)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(1018)</t>
    </r>
  </si>
  <si>
    <r>
      <t xml:space="preserve">MRK 2,5S; </t>
    </r>
    <r>
      <rPr>
        <sz val="8"/>
        <rFont val="Tahoma"/>
        <family val="2"/>
        <charset val="204"/>
      </rPr>
      <t>Клеммник на DIN-рейку 2,5мм.кв. (серый)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(0902)</t>
    </r>
  </si>
  <si>
    <r>
      <t xml:space="preserve">MRK 2,5S; </t>
    </r>
    <r>
      <rPr>
        <sz val="8"/>
        <rFont val="Tahoma"/>
        <family val="2"/>
        <charset val="204"/>
      </rPr>
      <t>Клеммник на DIN-рейку 2,5мм.кв. (черный) (0904)</t>
    </r>
  </si>
  <si>
    <r>
      <t xml:space="preserve">MRK 2,5S; </t>
    </r>
    <r>
      <rPr>
        <sz val="8"/>
        <rFont val="Tahoma"/>
        <family val="2"/>
        <charset val="204"/>
      </rPr>
      <t>Клеммник на DIN-рейку 2,5мм.кв. (коричневый)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(0906)</t>
    </r>
  </si>
  <si>
    <r>
      <t xml:space="preserve">MRK 2,5S; </t>
    </r>
    <r>
      <rPr>
        <sz val="8"/>
        <rFont val="Tahoma"/>
        <family val="2"/>
        <charset val="204"/>
      </rPr>
      <t>Клеммник на DIN-рейку 2,5мм.кв. (синий)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(0905)</t>
    </r>
  </si>
  <si>
    <r>
      <t xml:space="preserve">MRK 2,5S; </t>
    </r>
    <r>
      <rPr>
        <sz val="8"/>
        <rFont val="Tahoma"/>
        <family val="2"/>
        <charset val="204"/>
      </rPr>
      <t>Клеммник на DIN-рейку 2,5мм.кв. (красный) (0907)</t>
    </r>
  </si>
  <si>
    <r>
      <t>MRK 2,5S;</t>
    </r>
    <r>
      <rPr>
        <sz val="8"/>
        <rFont val="Tahoma"/>
        <family val="2"/>
        <charset val="204"/>
      </rPr>
      <t xml:space="preserve"> Клеммник на DIN-рейку 2,5мм.кв. (желтый) (0908)</t>
    </r>
  </si>
  <si>
    <r>
      <t>MRK 4;</t>
    </r>
    <r>
      <rPr>
        <sz val="8"/>
        <rFont val="Tahoma"/>
        <family val="2"/>
        <charset val="204"/>
      </rPr>
      <t xml:space="preserve"> Клеммник на DIN-рейку 4мм.кв. (серый) (1022)</t>
    </r>
  </si>
  <si>
    <r>
      <t xml:space="preserve">MRK 4; </t>
    </r>
    <r>
      <rPr>
        <sz val="8"/>
        <rFont val="Tahoma"/>
        <family val="2"/>
        <charset val="204"/>
      </rPr>
      <t>Клеммник на DIN-рейку 4мм.кв. (черный) (1024)</t>
    </r>
  </si>
  <si>
    <r>
      <t xml:space="preserve">MRK 4; </t>
    </r>
    <r>
      <rPr>
        <sz val="8"/>
        <rFont val="Tahoma"/>
        <family val="2"/>
        <charset val="204"/>
      </rPr>
      <t>Клеммник на DIN-рейку 4мм.кв. (синий) (1025)</t>
    </r>
  </si>
  <si>
    <r>
      <t xml:space="preserve">MRK 4; </t>
    </r>
    <r>
      <rPr>
        <sz val="8"/>
        <rFont val="Tahoma"/>
        <family val="2"/>
        <charset val="204"/>
      </rPr>
      <t>Клеммник на DIN-рейку 4мм.кв. (коричневый) (1026)</t>
    </r>
  </si>
  <si>
    <r>
      <t xml:space="preserve">MRK 4; </t>
    </r>
    <r>
      <rPr>
        <sz val="8"/>
        <rFont val="Tahoma"/>
        <family val="2"/>
        <charset val="204"/>
      </rPr>
      <t>Клеммник на DIN-рейку 4мм.кв. (красный) (1027)</t>
    </r>
  </si>
  <si>
    <r>
      <t xml:space="preserve">MRK 4; </t>
    </r>
    <r>
      <rPr>
        <sz val="8"/>
        <rFont val="Tahoma"/>
        <family val="2"/>
        <charset val="204"/>
      </rPr>
      <t>Клеммник на DIN-рейку 4мм.кв. (желтый) (1028)</t>
    </r>
  </si>
  <si>
    <r>
      <t xml:space="preserve">MRK 6; </t>
    </r>
    <r>
      <rPr>
        <sz val="8"/>
        <rFont val="Tahoma"/>
        <family val="2"/>
        <charset val="204"/>
      </rPr>
      <t>Клеммник на DIN-рейку 6мм.кв. (черный) (1034)</t>
    </r>
  </si>
  <si>
    <r>
      <t>MRK 6;</t>
    </r>
    <r>
      <rPr>
        <sz val="8"/>
        <rFont val="Tahoma"/>
        <family val="2"/>
        <charset val="204"/>
      </rPr>
      <t xml:space="preserve"> Клеммник на DIN-рейку 6мм.кв. (синий) (1035)</t>
    </r>
  </si>
  <si>
    <r>
      <t>MRK 6;</t>
    </r>
    <r>
      <rPr>
        <sz val="8"/>
        <rFont val="Tahoma"/>
        <family val="2"/>
        <charset val="204"/>
      </rPr>
      <t xml:space="preserve"> Клеммник на DIN-рейку 6мм.кв. (синий) (1036)</t>
    </r>
  </si>
  <si>
    <r>
      <t xml:space="preserve">MRK 6; </t>
    </r>
    <r>
      <rPr>
        <sz val="8"/>
        <rFont val="Tahoma"/>
        <family val="2"/>
        <charset val="204"/>
      </rPr>
      <t>Клеммник на DIN-рейку 6мм.кв. (красный) (1037)</t>
    </r>
  </si>
  <si>
    <r>
      <t xml:space="preserve">MRK 10; </t>
    </r>
    <r>
      <rPr>
        <sz val="8"/>
        <rFont val="Tahoma"/>
        <family val="2"/>
        <charset val="204"/>
      </rPr>
      <t>Клеммник на DIN-рейку 10мм.кв. (синий) (1045)</t>
    </r>
  </si>
  <si>
    <r>
      <t xml:space="preserve">MRK 10; </t>
    </r>
    <r>
      <rPr>
        <sz val="8"/>
        <rFont val="Tahoma"/>
        <family val="2"/>
        <charset val="204"/>
      </rPr>
      <t>Клеммник на DIN-рейку 10мм.кв. (коричневый) (1046)</t>
    </r>
  </si>
  <si>
    <r>
      <t xml:space="preserve">MRK 10; </t>
    </r>
    <r>
      <rPr>
        <sz val="8"/>
        <rFont val="Tahoma"/>
        <family val="2"/>
        <charset val="204"/>
      </rPr>
      <t>Клеммник на DIN-рейку 10мм.кв. (красный) (1047)</t>
    </r>
  </si>
  <si>
    <r>
      <t xml:space="preserve">MRK 10; </t>
    </r>
    <r>
      <rPr>
        <sz val="8"/>
        <rFont val="Tahoma"/>
        <family val="2"/>
        <charset val="204"/>
      </rPr>
      <t>Клеммник на DIN-рейку 10мм.кв. (желтый) (1048)</t>
    </r>
  </si>
  <si>
    <r>
      <t xml:space="preserve">MRK 50; </t>
    </r>
    <r>
      <rPr>
        <sz val="8"/>
        <rFont val="Tahoma"/>
        <family val="2"/>
        <charset val="204"/>
      </rPr>
      <t>Клеммник на DIN-рейку 50мм.кв., (серый) (1072)</t>
    </r>
  </si>
  <si>
    <r>
      <t xml:space="preserve">MRK 50; </t>
    </r>
    <r>
      <rPr>
        <sz val="8"/>
        <rFont val="Tahoma"/>
        <family val="2"/>
        <charset val="204"/>
      </rPr>
      <t>Клеммник на DIN-рейку 50мм.кв., (синий) (1075)</t>
    </r>
  </si>
  <si>
    <r>
      <t xml:space="preserve">MRK 70; </t>
    </r>
    <r>
      <rPr>
        <sz val="8"/>
        <rFont val="Tahoma"/>
        <family val="2"/>
        <charset val="204"/>
      </rPr>
      <t>Клеммник на DIN-рейку 70мм.кв. (серый) (1082)</t>
    </r>
  </si>
  <si>
    <r>
      <t xml:space="preserve">MRK 70; </t>
    </r>
    <r>
      <rPr>
        <sz val="8"/>
        <rFont val="Tahoma"/>
        <family val="2"/>
        <charset val="204"/>
      </rPr>
      <t>Клеммник на DIN-рейку 70мм.кв. (желто-зеленый) (1090)</t>
    </r>
  </si>
  <si>
    <r>
      <t xml:space="preserve">MRK 95; </t>
    </r>
    <r>
      <rPr>
        <sz val="8"/>
        <rFont val="Tahoma"/>
        <family val="2"/>
        <charset val="204"/>
      </rPr>
      <t>Клеммник на DIN-рейку 95мм.кв., (серый) (1092)</t>
    </r>
  </si>
  <si>
    <r>
      <t xml:space="preserve">MRK 120; </t>
    </r>
    <r>
      <rPr>
        <sz val="8"/>
        <rFont val="Tahoma"/>
        <family val="2"/>
        <charset val="204"/>
      </rPr>
      <t>Клеммник на DIN-рейку 120мм.кв., (серый) (1102)</t>
    </r>
  </si>
  <si>
    <r>
      <t xml:space="preserve">MRK 120; </t>
    </r>
    <r>
      <rPr>
        <sz val="8"/>
        <rFont val="Tahoma"/>
        <family val="2"/>
        <charset val="204"/>
      </rPr>
      <t>Клеммник на DIN-рейку 120мм.кв., (синий) (1105)</t>
    </r>
  </si>
  <si>
    <r>
      <t xml:space="preserve">OPK 2,5; </t>
    </r>
    <r>
      <rPr>
        <sz val="8"/>
        <rFont val="Tahoma"/>
        <family val="2"/>
        <charset val="204"/>
      </rPr>
      <t>Клеммник пружинный быстрозажимной (Push in), 2,5мм.кв. (серый) (1502)</t>
    </r>
  </si>
  <si>
    <r>
      <t xml:space="preserve">MRK 70B; </t>
    </r>
    <r>
      <rPr>
        <sz val="8"/>
        <rFont val="Tahoma"/>
        <family val="2"/>
        <charset val="204"/>
      </rPr>
      <t>Силовой клеммник на DIN-рейку 70 мм.кв., болт., (синий) (2365)</t>
    </r>
  </si>
  <si>
    <r>
      <t>OD5-5B;</t>
    </r>
    <r>
      <rPr>
        <sz val="8"/>
        <rFont val="Tahoma"/>
        <family val="2"/>
        <charset val="204"/>
      </rPr>
      <t xml:space="preserve"> Горизонт. марк-ка (1-50), 5х5 мм. 1 пластина - 50 шт. (954140)</t>
    </r>
  </si>
  <si>
    <r>
      <t xml:space="preserve">MRK 6A; </t>
    </r>
    <r>
      <rPr>
        <sz val="8"/>
        <rFont val="Tahoma"/>
        <family val="2"/>
        <charset val="204"/>
      </rPr>
      <t>Клеммник с размыкателем на DIN-рейку, 6мм.кв.  (серый) (1316)</t>
    </r>
  </si>
  <si>
    <r>
      <t xml:space="preserve">PKD 4; </t>
    </r>
    <r>
      <rPr>
        <sz val="8"/>
        <rFont val="Tahoma"/>
        <family val="2"/>
        <charset val="204"/>
      </rPr>
      <t>Упор на DIN-рейку MR 35, без винтовой, (серый) (1202)</t>
    </r>
  </si>
  <si>
    <r>
      <t xml:space="preserve">CC 16/2; </t>
    </r>
    <r>
      <rPr>
        <sz val="8"/>
        <rFont val="Tahoma"/>
        <family val="2"/>
        <charset val="204"/>
      </rPr>
      <t>Перемычка для MRK 16 (2 полюса) (2257)</t>
    </r>
  </si>
  <si>
    <r>
      <t xml:space="preserve">CC 2,5/3; </t>
    </r>
    <r>
      <rPr>
        <sz val="8"/>
        <rFont val="Tahoma"/>
        <family val="2"/>
        <charset val="204"/>
      </rPr>
      <t>Перемычка для MRK 2,5/OPK 2,5 (3 полюса) (1926)</t>
    </r>
  </si>
  <si>
    <r>
      <t xml:space="preserve">MRK 4S; </t>
    </r>
    <r>
      <rPr>
        <sz val="8"/>
        <rFont val="Tahoma"/>
        <family val="2"/>
        <charset val="204"/>
      </rPr>
      <t>Клеммник на DIN-рейку 4мм.кв. (серый) (0912)</t>
    </r>
  </si>
  <si>
    <r>
      <t xml:space="preserve">MRK 4S; </t>
    </r>
    <r>
      <rPr>
        <sz val="8"/>
        <rFont val="Tahoma"/>
        <family val="2"/>
        <charset val="204"/>
      </rPr>
      <t>Клеммник на DIN-рейку 4мм.кв. (черный) (0914)</t>
    </r>
  </si>
  <si>
    <r>
      <t xml:space="preserve">MRK 4S; </t>
    </r>
    <r>
      <rPr>
        <sz val="8"/>
        <rFont val="Tahoma"/>
        <family val="2"/>
        <charset val="204"/>
      </rPr>
      <t>Клеммник на DIN-рейку 4мм.кв. (синий) (0915)</t>
    </r>
  </si>
  <si>
    <r>
      <t xml:space="preserve">MRK 4S; </t>
    </r>
    <r>
      <rPr>
        <sz val="8"/>
        <rFont val="Tahoma"/>
        <family val="2"/>
        <charset val="204"/>
      </rPr>
      <t>Клеммник на DIN-рейку 4мм.кв. (красный) (0917)</t>
    </r>
  </si>
  <si>
    <r>
      <t xml:space="preserve">MRK 4S; </t>
    </r>
    <r>
      <rPr>
        <sz val="8"/>
        <rFont val="Tahoma"/>
        <family val="2"/>
        <charset val="204"/>
      </rPr>
      <t>Клеммник на DIN-рейку 4мм.кв. (желтый) (0918)</t>
    </r>
  </si>
  <si>
    <r>
      <t xml:space="preserve">MRK 6; </t>
    </r>
    <r>
      <rPr>
        <sz val="8"/>
        <rFont val="Tahoma"/>
        <family val="2"/>
        <charset val="204"/>
      </rPr>
      <t>Клеммник на DIN-рейку 6мм.кв. (серый) (1032)</t>
    </r>
  </si>
  <si>
    <r>
      <t xml:space="preserve">MRK 4CD-A; </t>
    </r>
    <r>
      <rPr>
        <sz val="8"/>
        <rFont val="Tahoma"/>
        <family val="2"/>
        <charset val="204"/>
      </rPr>
      <t>Клеммник 2-х ярусный, 4 мм.кв., с диодом. (серый) (1672)</t>
    </r>
  </si>
  <si>
    <t>1010386A</t>
  </si>
  <si>
    <r>
      <t xml:space="preserve">OPK 1,5; </t>
    </r>
    <r>
      <rPr>
        <sz val="8"/>
        <rFont val="Tahoma"/>
        <family val="2"/>
        <charset val="204"/>
      </rPr>
      <t>Клеммник пружинный быстрозажимной (Push in), 1,5мм.кв. (черный) (1594)</t>
    </r>
  </si>
  <si>
    <r>
      <t xml:space="preserve">OPK 1,5; </t>
    </r>
    <r>
      <rPr>
        <sz val="8"/>
        <rFont val="Tahoma"/>
        <family val="2"/>
        <charset val="204"/>
      </rPr>
      <t>Клеммник пружинный быстрозажимной (Push in), 1,5мм.кв. (синий) (1595)</t>
    </r>
  </si>
  <si>
    <r>
      <t xml:space="preserve">OPK 1,5; </t>
    </r>
    <r>
      <rPr>
        <sz val="8"/>
        <rFont val="Tahoma"/>
        <family val="2"/>
        <charset val="204"/>
      </rPr>
      <t>Клеммник пружинный быстрозажимной (Push in), 1,5мм.кв. (серый) (1592)</t>
    </r>
  </si>
  <si>
    <r>
      <t xml:space="preserve">OPK 1,5; </t>
    </r>
    <r>
      <rPr>
        <sz val="8"/>
        <rFont val="Tahoma"/>
        <family val="2"/>
        <charset val="204"/>
      </rPr>
      <t>Клеммник пружинный быстрозажимной (Push in), 1,5мм.кв. (коричневый) (1596)</t>
    </r>
  </si>
  <si>
    <r>
      <t xml:space="preserve">OPK 1,5; </t>
    </r>
    <r>
      <rPr>
        <sz val="8"/>
        <rFont val="Tahoma"/>
        <family val="2"/>
        <charset val="204"/>
      </rPr>
      <t>Клеммник пружинный быстрозажимной (Push in), 1,5мм.кв. (красный) (1597)</t>
    </r>
  </si>
  <si>
    <r>
      <t xml:space="preserve">OPK 1,5; </t>
    </r>
    <r>
      <rPr>
        <sz val="8"/>
        <rFont val="Tahoma"/>
        <family val="2"/>
        <charset val="204"/>
      </rPr>
      <t>Клеммник пружинный быстрозажимной (Push in), 1,5мм.кв. (желтый) (1598)</t>
    </r>
  </si>
  <si>
    <r>
      <t xml:space="preserve">MRK 185B; </t>
    </r>
    <r>
      <rPr>
        <sz val="8"/>
        <rFont val="Tahoma"/>
        <family val="2"/>
        <charset val="204"/>
      </rPr>
      <t>Силовой клеммник на DIN-рейку 185 мм.кв., болт., (серый) (2442)</t>
    </r>
  </si>
  <si>
    <r>
      <t xml:space="preserve">MRK 120B; </t>
    </r>
    <r>
      <rPr>
        <sz val="8"/>
        <rFont val="Tahoma"/>
        <family val="2"/>
        <charset val="204"/>
      </rPr>
      <t>Силовой клеммник на DIN-рейку 120 мм.кв., болт., (серый) (2402)</t>
    </r>
  </si>
  <si>
    <r>
      <t xml:space="preserve">MRK 150B; </t>
    </r>
    <r>
      <rPr>
        <sz val="8"/>
        <rFont val="Tahoma"/>
        <family val="2"/>
        <charset val="204"/>
      </rPr>
      <t>Силовой клеммник на DIN-рейку 150 мм.кв., болт., (серый) (2422)</t>
    </r>
  </si>
  <si>
    <r>
      <t xml:space="preserve">MRK 240B; </t>
    </r>
    <r>
      <rPr>
        <sz val="8"/>
        <rFont val="Tahoma"/>
        <family val="2"/>
        <charset val="204"/>
      </rPr>
      <t>Силовой клеммник на DIN-рейку 240 мм.кв., болт., (зеленый) (2469)</t>
    </r>
  </si>
  <si>
    <r>
      <t xml:space="preserve">MRK 240B; </t>
    </r>
    <r>
      <rPr>
        <sz val="8"/>
        <rFont val="Tahoma"/>
        <family val="2"/>
        <charset val="204"/>
      </rPr>
      <t>Силовой клеммник на DIN-рейку 240 мм.кв., болт., (синий) (2465)</t>
    </r>
  </si>
  <si>
    <r>
      <t xml:space="preserve">MRK 120B; </t>
    </r>
    <r>
      <rPr>
        <sz val="8"/>
        <rFont val="Tahoma"/>
        <family val="2"/>
        <charset val="204"/>
      </rPr>
      <t>Силовой клеммник на DIN-рейку 120 мм.кв., болт., (зеленый) (2409)</t>
    </r>
  </si>
  <si>
    <r>
      <t xml:space="preserve">MRK 120B; </t>
    </r>
    <r>
      <rPr>
        <sz val="8"/>
        <rFont val="Tahoma"/>
        <family val="2"/>
        <charset val="204"/>
      </rPr>
      <t>Силовой клеммник на DIN-рейку 120 мм.кв., болт., (синий) (2405)</t>
    </r>
  </si>
  <si>
    <r>
      <t xml:space="preserve">MRK 25B; </t>
    </r>
    <r>
      <rPr>
        <sz val="8"/>
        <rFont val="Tahoma"/>
        <family val="2"/>
        <charset val="204"/>
      </rPr>
      <t>Силовой клеммник на DIN-рейку 25 мм.кв., болт., (зеленый) (2309)</t>
    </r>
  </si>
  <si>
    <r>
      <t xml:space="preserve">MRK 35B; </t>
    </r>
    <r>
      <rPr>
        <sz val="8"/>
        <rFont val="Tahoma"/>
        <family val="2"/>
        <charset val="204"/>
      </rPr>
      <t>Силовой клеммник на DIN-рейку 35 мм.кв., болт., (зеленый) (2329)</t>
    </r>
  </si>
  <si>
    <r>
      <t xml:space="preserve">MRK 50B; </t>
    </r>
    <r>
      <rPr>
        <sz val="8"/>
        <rFont val="Tahoma"/>
        <family val="2"/>
        <charset val="204"/>
      </rPr>
      <t>Силовой клеммник на DIN-рейку 50 мм.кв., болт., (зеленый) (2349)</t>
    </r>
  </si>
  <si>
    <r>
      <t xml:space="preserve">MRK 240B; </t>
    </r>
    <r>
      <rPr>
        <sz val="8"/>
        <rFont val="Tahoma"/>
        <family val="2"/>
        <charset val="204"/>
      </rPr>
      <t>Силовой клеммник на DIN-рейку 240 мм.кв., болт., (серый) (2462)</t>
    </r>
  </si>
  <si>
    <r>
      <t xml:space="preserve">MRK 70B; </t>
    </r>
    <r>
      <rPr>
        <sz val="8"/>
        <rFont val="Tahoma"/>
        <family val="2"/>
        <charset val="204"/>
      </rPr>
      <t>Силовой клеммник на DIN-рейку 70 мм.кв., болт., (серый) (2362)</t>
    </r>
  </si>
  <si>
    <r>
      <t xml:space="preserve">MRK 50B; </t>
    </r>
    <r>
      <rPr>
        <sz val="8"/>
        <rFont val="Tahoma"/>
        <family val="2"/>
        <charset val="204"/>
      </rPr>
      <t>Силовой клеммник на DIN-рейку 50 мм.кв., болт., (серый) (2342)</t>
    </r>
  </si>
  <si>
    <r>
      <t xml:space="preserve">MPK 2,5T; </t>
    </r>
    <r>
      <rPr>
        <sz val="8"/>
        <rFont val="Tahoma"/>
        <family val="2"/>
        <charset val="204"/>
      </rPr>
      <t>Миниклеммник пруж. быстрозажимной (Push in), 2,5 мм.кв., (земля) (1470)</t>
    </r>
  </si>
  <si>
    <r>
      <t xml:space="preserve">MRK 1,5; </t>
    </r>
    <r>
      <rPr>
        <sz val="8"/>
        <rFont val="Tahoma"/>
        <family val="2"/>
        <charset val="204"/>
      </rPr>
      <t>Клеммник на DIN-рейку 1,5мм.кв. (синий) (1005)</t>
    </r>
  </si>
  <si>
    <r>
      <t xml:space="preserve">MRK 1,5; </t>
    </r>
    <r>
      <rPr>
        <sz val="8"/>
        <rFont val="Tahoma"/>
        <family val="2"/>
        <charset val="204"/>
      </rPr>
      <t>Клеммник на DIN-рейку 1,5мм.кв. (серый) (1002)</t>
    </r>
  </si>
  <si>
    <r>
      <t xml:space="preserve">OPK 4; </t>
    </r>
    <r>
      <rPr>
        <sz val="8"/>
        <rFont val="Tahoma"/>
        <family val="2"/>
        <charset val="204"/>
      </rPr>
      <t>Клеммник пружинный быстрозажимной (Push in), 4мм.кв. (серый) (1512)</t>
    </r>
  </si>
  <si>
    <r>
      <t xml:space="preserve">OPK 4; </t>
    </r>
    <r>
      <rPr>
        <sz val="8"/>
        <rFont val="Tahoma"/>
        <family val="2"/>
        <charset val="204"/>
      </rPr>
      <t>Клеммник пружинный быстрозажимной (Push in), 4мм.кв. (черный) (1514)</t>
    </r>
  </si>
  <si>
    <r>
      <t xml:space="preserve">OPK 4; </t>
    </r>
    <r>
      <rPr>
        <sz val="8"/>
        <rFont val="Tahoma"/>
        <family val="2"/>
        <charset val="204"/>
      </rPr>
      <t>Клеммник пружинный быстрозажимной (Push in), 4мм.кв. (синий) (1515)</t>
    </r>
  </si>
  <si>
    <r>
      <t xml:space="preserve">OPK 4; </t>
    </r>
    <r>
      <rPr>
        <sz val="8"/>
        <rFont val="Tahoma"/>
        <family val="2"/>
        <charset val="204"/>
      </rPr>
      <t>Клеммник пружинный быстрозажимной (Push in), 4мм.кв. (желтый) (1518)</t>
    </r>
  </si>
  <si>
    <r>
      <t xml:space="preserve">OPK 6; </t>
    </r>
    <r>
      <rPr>
        <sz val="8"/>
        <rFont val="Tahoma"/>
        <family val="2"/>
        <charset val="204"/>
      </rPr>
      <t>Клеммник пружинный быстрозажимной (Push in), 6мм.кв. (серый) (1522)</t>
    </r>
  </si>
  <si>
    <r>
      <t>OPK 10;</t>
    </r>
    <r>
      <rPr>
        <sz val="8"/>
        <rFont val="Tahoma"/>
        <family val="2"/>
        <charset val="204"/>
      </rPr>
      <t xml:space="preserve"> Клеммник пружинный быстрозажимной (Push in), 10мм.кв. (серый) (1532)</t>
    </r>
  </si>
  <si>
    <r>
      <t xml:space="preserve">OPK 10; </t>
    </r>
    <r>
      <rPr>
        <sz val="8"/>
        <rFont val="Tahoma"/>
        <family val="2"/>
        <charset val="204"/>
      </rPr>
      <t>Клеммник пружинный быстрозажимной (Push in), 10мм.кв. (синий) (1535)</t>
    </r>
  </si>
  <si>
    <r>
      <t xml:space="preserve">MRK 185B; </t>
    </r>
    <r>
      <rPr>
        <sz val="8"/>
        <rFont val="Tahoma"/>
        <family val="2"/>
        <charset val="204"/>
      </rPr>
      <t>Силовой клеммник на DIN-рейку 185 мм.кв., болт., (зеленый) (2449)</t>
    </r>
  </si>
  <si>
    <r>
      <t xml:space="preserve">MRK 185B; </t>
    </r>
    <r>
      <rPr>
        <sz val="8"/>
        <rFont val="Tahoma"/>
        <family val="2"/>
        <charset val="204"/>
      </rPr>
      <t>Силовой клеммник на DIN-рейку 185 мм.кв., болт., (синий) (2445)</t>
    </r>
  </si>
  <si>
    <r>
      <t xml:space="preserve">OPK 2,5; </t>
    </r>
    <r>
      <rPr>
        <sz val="8"/>
        <rFont val="Tahoma"/>
        <family val="2"/>
        <charset val="204"/>
      </rPr>
      <t>Клеммник пружинный быстрозажимной (Push in), 2,5мм.кв. (синий) (1505)</t>
    </r>
  </si>
  <si>
    <r>
      <t xml:space="preserve">MRK 150B; </t>
    </r>
    <r>
      <rPr>
        <sz val="8"/>
        <rFont val="Tahoma"/>
        <family val="2"/>
        <charset val="204"/>
      </rPr>
      <t>Силовой клеммник на DIN-рейку 150 мм.кв., болт., (синий) (2425)</t>
    </r>
  </si>
  <si>
    <r>
      <t xml:space="preserve">OPK 2,5; </t>
    </r>
    <r>
      <rPr>
        <sz val="8"/>
        <rFont val="Tahoma"/>
        <family val="2"/>
        <charset val="204"/>
      </rPr>
      <t>Клеммник пружинный быстрозажимной (Push in), 2,5мм.кв. (черный) (1504)</t>
    </r>
  </si>
  <si>
    <r>
      <t xml:space="preserve">OPK 2,5; </t>
    </r>
    <r>
      <rPr>
        <sz val="8"/>
        <rFont val="Tahoma"/>
        <family val="2"/>
        <charset val="204"/>
      </rPr>
      <t>Клеммник пружинный быстрозажимной (Push in), 2,5мм.кв. (коричневый) (1506)</t>
    </r>
  </si>
  <si>
    <r>
      <t xml:space="preserve">OPK 2,5; </t>
    </r>
    <r>
      <rPr>
        <sz val="8"/>
        <rFont val="Tahoma"/>
        <family val="2"/>
        <charset val="204"/>
      </rPr>
      <t>Клеммник пружинный быстрозажимной (Push in), 2,5мм.кв. (желтый) (1508)</t>
    </r>
  </si>
  <si>
    <r>
      <rPr>
        <b/>
        <sz val="8"/>
        <rFont val="Tahoma"/>
        <family val="2"/>
        <charset val="204"/>
      </rPr>
      <t>PK 4-2</t>
    </r>
    <r>
      <rPr>
        <sz val="8"/>
        <rFont val="Tahoma"/>
        <family val="2"/>
        <charset val="204"/>
      </rPr>
      <t>; Клемма керамическая 2,5 - 4 мм2 на 2 полюса (5082)</t>
    </r>
  </si>
  <si>
    <r>
      <t xml:space="preserve">MRK 16; </t>
    </r>
    <r>
      <rPr>
        <sz val="8"/>
        <rFont val="Tahoma"/>
        <family val="2"/>
        <charset val="204"/>
      </rPr>
      <t>Клеммник на DIN-рейку 16мм.кв. (низкий) (серый) (1132)</t>
    </r>
  </si>
  <si>
    <r>
      <t xml:space="preserve">EB 35/6; </t>
    </r>
    <r>
      <rPr>
        <sz val="8"/>
        <rFont val="Tahoma"/>
        <family val="2"/>
        <charset val="204"/>
      </rPr>
      <t>Упор на DIN-рейку MR 35, высокий, (серый) (1212)</t>
    </r>
  </si>
  <si>
    <r>
      <t xml:space="preserve">MRK TEST6; </t>
    </r>
    <r>
      <rPr>
        <sz val="8"/>
        <rFont val="Tahoma"/>
        <family val="2"/>
        <charset val="204"/>
      </rPr>
      <t>Клеммник измерительный с 2-мя тест.разъемами, 6мм.кв., (серый) (1283)</t>
    </r>
  </si>
  <si>
    <r>
      <t xml:space="preserve">MTK 2,5/4; </t>
    </r>
    <r>
      <rPr>
        <sz val="8"/>
        <rFont val="Tahoma"/>
        <family val="2"/>
        <charset val="204"/>
      </rPr>
      <t>Клеммник на DIN-рейку 2,5-4мм.кв.,(земля) (1293)</t>
    </r>
  </si>
  <si>
    <r>
      <t xml:space="preserve">MRK TEST10; </t>
    </r>
    <r>
      <rPr>
        <sz val="8"/>
        <rFont val="Tahoma"/>
        <family val="2"/>
        <charset val="204"/>
      </rPr>
      <t>Клеммник измерительный с 2-мя тест.разъемами, 10мм.кв., (серый) (1312)</t>
    </r>
  </si>
  <si>
    <r>
      <t xml:space="preserve">MRK 6S; </t>
    </r>
    <r>
      <rPr>
        <sz val="8"/>
        <rFont val="Tahoma"/>
        <family val="2"/>
        <charset val="204"/>
      </rPr>
      <t>Клеммник с держ. предохр. (5x20) на DIN-рейку, 6 мм.кв. (серый) (1322)</t>
    </r>
  </si>
  <si>
    <r>
      <t xml:space="preserve">PME 3; </t>
    </r>
    <r>
      <rPr>
        <sz val="8"/>
        <rFont val="Tahoma"/>
        <family val="2"/>
        <charset val="204"/>
      </rPr>
      <t>Маркировка клеммных групп на PKD 4, (прозр.) (1482)</t>
    </r>
  </si>
  <si>
    <r>
      <t xml:space="preserve">CC 1,5/20; </t>
    </r>
    <r>
      <rPr>
        <sz val="8"/>
        <rFont val="Tahoma"/>
        <family val="2"/>
        <charset val="204"/>
      </rPr>
      <t>Перемычка для MRK 1,5 (20 полюса) (1924)</t>
    </r>
  </si>
  <si>
    <r>
      <t xml:space="preserve">CC 2,5/2; </t>
    </r>
    <r>
      <rPr>
        <sz val="8"/>
        <rFont val="Tahoma"/>
        <family val="2"/>
        <charset val="204"/>
      </rPr>
      <t>Перемычка для MRK 2,5/OPK 2,5 (2 полюса) (1925)</t>
    </r>
  </si>
  <si>
    <r>
      <t xml:space="preserve">CC 2,5/10; </t>
    </r>
    <r>
      <rPr>
        <sz val="8"/>
        <rFont val="Tahoma"/>
        <family val="2"/>
        <charset val="204"/>
      </rPr>
      <t>Перемычка для MRK 2,5/OPK 2,5 (10 полюса) (1928)</t>
    </r>
  </si>
  <si>
    <r>
      <t xml:space="preserve">CC 2,5/20; </t>
    </r>
    <r>
      <rPr>
        <sz val="8"/>
        <rFont val="Tahoma"/>
        <family val="2"/>
        <charset val="204"/>
      </rPr>
      <t>Перемычка для MRK 2,5/OPK 2,5 (20 полюса) (1929)</t>
    </r>
  </si>
  <si>
    <r>
      <t xml:space="preserve">CC 4/2; </t>
    </r>
    <r>
      <rPr>
        <sz val="8"/>
        <rFont val="Tahoma"/>
        <family val="2"/>
        <charset val="204"/>
      </rPr>
      <t>Перемычка для MRK 4/OPK 4 (2 полюса) (1930)</t>
    </r>
  </si>
  <si>
    <r>
      <t xml:space="preserve">CC 4/3; </t>
    </r>
    <r>
      <rPr>
        <sz val="8"/>
        <rFont val="Tahoma"/>
        <family val="2"/>
        <charset val="204"/>
      </rPr>
      <t>Перемычка для MRK 4/OPK 4 (3 полюса) (1931)</t>
    </r>
  </si>
  <si>
    <r>
      <t xml:space="preserve">CC 10/2; </t>
    </r>
    <r>
      <rPr>
        <sz val="8"/>
        <rFont val="Tahoma"/>
        <family val="2"/>
        <charset val="204"/>
      </rPr>
      <t>Перемычка для MRK 10 (2 полюса) (1940)</t>
    </r>
  </si>
  <si>
    <r>
      <t xml:space="preserve">OPK 2,5 SLD 24VAC/DC; </t>
    </r>
    <r>
      <rPr>
        <sz val="8"/>
        <rFont val="Tahoma"/>
        <family val="2"/>
        <charset val="204"/>
      </rPr>
      <t>Клеммник пруж.быстрозажимной (Push in) с держ.предохр.(5х20), 2,5 мм.кв., с индикацией 24VAC/DC. (серый) (2512)</t>
    </r>
  </si>
  <si>
    <r>
      <t xml:space="preserve">OPK 2,5 SLD 220VAC/DC; </t>
    </r>
    <r>
      <rPr>
        <sz val="8"/>
        <rFont val="Tahoma"/>
        <family val="2"/>
        <charset val="204"/>
      </rPr>
      <t>Клеммник пруж.быстрозажимной (Push in) с держ.предохр.(5х20), 2,5 мм.кв., с индикацией 220VAC/DC. (серый) (2562)</t>
    </r>
  </si>
  <si>
    <r>
      <rPr>
        <b/>
        <sz val="8"/>
        <rFont val="Tahoma"/>
        <family val="2"/>
        <charset val="204"/>
      </rPr>
      <t>EKS 2,5-10</t>
    </r>
    <r>
      <rPr>
        <sz val="8"/>
        <rFont val="Tahoma"/>
        <family val="2"/>
        <charset val="204"/>
      </rPr>
      <t>; Клемма вводная для модульного оборудования 2,5-10 мм2. 57А. (3061)</t>
    </r>
  </si>
  <si>
    <r>
      <t xml:space="preserve">MRK 6S LD 220VAC/DC; </t>
    </r>
    <r>
      <rPr>
        <sz val="8"/>
        <rFont val="Tahoma"/>
        <family val="2"/>
        <charset val="204"/>
      </rPr>
      <t>Клеммник с держ. предохр. (5х20) с индикацией 220V AC/DC на DIN-рейку, 6 мм.кв. (серый) (1402)</t>
    </r>
  </si>
  <si>
    <r>
      <t xml:space="preserve">MRK 6S LD 12VAC/DC; </t>
    </r>
    <r>
      <rPr>
        <sz val="8"/>
        <rFont val="Tahoma"/>
        <family val="2"/>
        <charset val="204"/>
      </rPr>
      <t>Клеммник с держ. предохр. (5х20) с индикацией 12V AC/DC на DIN-рейку, 6 мм.кв. (серый) (1342)</t>
    </r>
  </si>
  <si>
    <r>
      <t xml:space="preserve">OPK 35; </t>
    </r>
    <r>
      <rPr>
        <sz val="8"/>
        <rFont val="Tahoma"/>
        <family val="2"/>
        <charset val="204"/>
      </rPr>
      <t>Клеммник пружинный быстрозажимной (Push in), 35мм.кв. (синий) (1555)</t>
    </r>
  </si>
  <si>
    <r>
      <t xml:space="preserve">MRK 4C; </t>
    </r>
    <r>
      <rPr>
        <sz val="8"/>
        <rFont val="Tahoma"/>
        <family val="2"/>
        <charset val="204"/>
      </rPr>
      <t>Клеммник 2-х ярусный  4 мм.кв. (синий) (1655)</t>
    </r>
  </si>
  <si>
    <r>
      <t xml:space="preserve">OPK 4; </t>
    </r>
    <r>
      <rPr>
        <sz val="8"/>
        <rFont val="Tahoma"/>
        <family val="2"/>
        <charset val="204"/>
      </rPr>
      <t>Клеммник пружинный быстрозажимной (Push in), 4мм.кв. (коричневый) (1516)</t>
    </r>
  </si>
  <si>
    <r>
      <t xml:space="preserve">OPK 35; </t>
    </r>
    <r>
      <rPr>
        <sz val="8"/>
        <rFont val="Tahoma"/>
        <family val="2"/>
        <charset val="204"/>
      </rPr>
      <t>Клеммник пружинный быстрозажимной (Push in), 35мм.кв. (серый) (1552)</t>
    </r>
  </si>
  <si>
    <r>
      <t xml:space="preserve">MPK 2,5; </t>
    </r>
    <r>
      <rPr>
        <sz val="8"/>
        <rFont val="Tahoma"/>
        <family val="2"/>
        <charset val="204"/>
      </rPr>
      <t>Миниклеммник пруж. быстрозажимной (Push in), 2,5 мм.кв., (синий) (1425)</t>
    </r>
  </si>
  <si>
    <r>
      <t xml:space="preserve">MPK 2,5; </t>
    </r>
    <r>
      <rPr>
        <sz val="8"/>
        <rFont val="Tahoma"/>
        <family val="2"/>
        <charset val="204"/>
      </rPr>
      <t>Миниклеммник пруж. быстрозажимной (Push in), 2,5 мм.кв., (серый) (1422)</t>
    </r>
  </si>
  <si>
    <r>
      <t xml:space="preserve">OPK 6/10T; </t>
    </r>
    <r>
      <rPr>
        <sz val="8"/>
        <rFont val="Tahoma"/>
        <family val="2"/>
        <charset val="204"/>
      </rPr>
      <t>Клеммник пружинный быстрозажимной (Push in), 6-10 мм.кв., (земля) (1200)</t>
    </r>
  </si>
  <si>
    <r>
      <t xml:space="preserve">OPK 2,5S; </t>
    </r>
    <r>
      <rPr>
        <sz val="8"/>
        <rFont val="Tahoma"/>
        <family val="2"/>
        <charset val="204"/>
      </rPr>
      <t>Клеммник пруж.быстрозажимной (Push in) с держ.предохр.(5х20), 2,5 мм.кв., (серый) (2482)</t>
    </r>
  </si>
  <si>
    <r>
      <t xml:space="preserve">MRK 25B; </t>
    </r>
    <r>
      <rPr>
        <sz val="8"/>
        <rFont val="Tahoma"/>
        <family val="2"/>
        <charset val="204"/>
      </rPr>
      <t>Силовой клеммник на DIN-рейку 25 мм.кв., болт., (синий) (2305)</t>
    </r>
  </si>
  <si>
    <r>
      <t>OPK 2,5-2CO;</t>
    </r>
    <r>
      <rPr>
        <sz val="8"/>
        <rFont val="Tahoma"/>
        <family val="2"/>
        <charset val="204"/>
      </rPr>
      <t xml:space="preserve"> Клеммник 2-х ярусный пружинный быстрозажимной (Push in), 2,5 мм.кв. (низкий) (серый) (1722)</t>
    </r>
  </si>
  <si>
    <r>
      <t xml:space="preserve">MRK 25B; </t>
    </r>
    <r>
      <rPr>
        <sz val="8"/>
        <rFont val="Tahoma"/>
        <family val="2"/>
        <charset val="204"/>
      </rPr>
      <t>Силовой клеммник на DIN-рейку 25 мм.кв., болт., (серый) (2302)</t>
    </r>
  </si>
  <si>
    <r>
      <t xml:space="preserve">MRK 10; </t>
    </r>
    <r>
      <rPr>
        <sz val="8"/>
        <rFont val="Tahoma"/>
        <family val="2"/>
        <charset val="204"/>
      </rPr>
      <t>Клеммник на DIN-рейку 10мм.кв. (черный) (1044)</t>
    </r>
  </si>
  <si>
    <r>
      <t>MRK 6;</t>
    </r>
    <r>
      <rPr>
        <sz val="8"/>
        <rFont val="Tahoma"/>
        <family val="2"/>
        <charset val="204"/>
      </rPr>
      <t xml:space="preserve"> Клеммник на DIN-рейку 6мм.кв. (желтый) (1038)</t>
    </r>
  </si>
  <si>
    <r>
      <t xml:space="preserve">MRK 70B; </t>
    </r>
    <r>
      <rPr>
        <sz val="8"/>
        <rFont val="Tahoma"/>
        <family val="2"/>
        <charset val="204"/>
      </rPr>
      <t>Силовой клеммник на DIN-рейку 70 мм.кв., болт., (зеленый) (2369)</t>
    </r>
  </si>
  <si>
    <r>
      <t xml:space="preserve">MRK 95B; </t>
    </r>
    <r>
      <rPr>
        <sz val="8"/>
        <rFont val="Tahoma"/>
        <family val="2"/>
        <charset val="204"/>
      </rPr>
      <t>Силовой клеммник на DIN-рейку 95 мм.кв., болт., (синий) (2385)</t>
    </r>
  </si>
  <si>
    <r>
      <t xml:space="preserve">MRK 50B; </t>
    </r>
    <r>
      <rPr>
        <sz val="8"/>
        <rFont val="Tahoma"/>
        <family val="2"/>
        <charset val="204"/>
      </rPr>
      <t>Силовой клеммник на DIN-рейку 50 мм.кв., болт., (синий) (2345)</t>
    </r>
  </si>
  <si>
    <r>
      <t xml:space="preserve">MRK 150B; </t>
    </r>
    <r>
      <rPr>
        <sz val="8"/>
        <rFont val="Tahoma"/>
        <family val="2"/>
        <charset val="204"/>
      </rPr>
      <t>Силовой клеммник на DIN-рейку 150 мм.кв., болт., (зеленый) (2429)</t>
    </r>
  </si>
  <si>
    <r>
      <t xml:space="preserve">MRK 95B; </t>
    </r>
    <r>
      <rPr>
        <sz val="8"/>
        <rFont val="Tahoma"/>
        <family val="2"/>
        <charset val="204"/>
      </rPr>
      <t>Силовой клеммник на DIN-рейку 95 мм.кв., болт., (зеленый) (2389)</t>
    </r>
  </si>
  <si>
    <r>
      <t xml:space="preserve">MPKD; </t>
    </r>
    <r>
      <rPr>
        <sz val="8"/>
        <rFont val="Tahoma"/>
        <family val="2"/>
        <charset val="204"/>
      </rPr>
      <t>Упор для миниклемм MPKS под винт, (серый) (1442)</t>
    </r>
  </si>
  <si>
    <r>
      <t xml:space="preserve">MRK 35B; </t>
    </r>
    <r>
      <rPr>
        <sz val="8"/>
        <rFont val="Tahoma"/>
        <family val="2"/>
        <charset val="204"/>
      </rPr>
      <t>Силовой клеммник на DIN-рейку 35 мм.кв., болт., (серый) (2322)</t>
    </r>
  </si>
  <si>
    <r>
      <t xml:space="preserve">MRK 35B; </t>
    </r>
    <r>
      <rPr>
        <sz val="8"/>
        <rFont val="Tahoma"/>
        <family val="2"/>
        <charset val="204"/>
      </rPr>
      <t>Силовой клеммник на DIN-рейку 35 мм.кв., болт., (синий) (2325)</t>
    </r>
  </si>
  <si>
    <r>
      <t>OPK 2,5-3C;</t>
    </r>
    <r>
      <rPr>
        <sz val="8"/>
        <rFont val="Tahoma"/>
        <family val="2"/>
        <charset val="204"/>
      </rPr>
      <t xml:space="preserve"> Клеммник 3-х ярусный пружинный быстрозажимной (Push in), 2,5 мм.кв. (серый) (1852)</t>
    </r>
  </si>
  <si>
    <r>
      <t xml:space="preserve">MRK TEST6; </t>
    </r>
    <r>
      <rPr>
        <sz val="8"/>
        <rFont val="Tahoma"/>
        <family val="2"/>
        <charset val="204"/>
      </rPr>
      <t>Клеммник измерительный без тест. разъемов, 6мм.кв., (серый) (1285)</t>
    </r>
  </si>
  <si>
    <r>
      <t xml:space="preserve">OPK 2,5-2CT1; </t>
    </r>
    <r>
      <rPr>
        <sz val="8"/>
        <rFont val="Tahoma"/>
        <family val="2"/>
        <charset val="204"/>
      </rPr>
      <t>Клеммник пруж.быстрозажимной (Push in) 2-хярусный,1. с конт. на DIN-рейку, 2,5 мм.кв., (серый)</t>
    </r>
  </si>
  <si>
    <r>
      <t xml:space="preserve">MRK 2,5C; </t>
    </r>
    <r>
      <rPr>
        <sz val="8"/>
        <rFont val="Tahoma"/>
        <family val="2"/>
        <charset val="204"/>
      </rPr>
      <t>Клеммник 2-х ярусный, 2,5мм.кв. (серый) (1612)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</si>
  <si>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"1" (коричневый) (9849)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</si>
  <si>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"3" (оранжевый) (9897)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</si>
  <si>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"7" (фиолетовый) (9901)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</si>
  <si>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"4" (желтый) (9898)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</si>
  <si>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"2" (красный) (9944)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</si>
  <si>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"3" (оранжевый) (9945)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</si>
  <si>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"4" (желтый) (9946)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</si>
  <si>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"5" (зеленый) (9947)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</si>
  <si>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"B" (желтый) (9959)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</si>
  <si>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"7" (фиолетовый) (9949)</t>
    </r>
  </si>
  <si>
    <r>
      <t xml:space="preserve">MTK 6/10; </t>
    </r>
    <r>
      <rPr>
        <sz val="8"/>
        <rFont val="Tahoma"/>
        <family val="2"/>
        <charset val="204"/>
      </rPr>
      <t>Клеммник на DIN-рейку 6-10мм.кв.,(земля) (1294)</t>
    </r>
  </si>
  <si>
    <r>
      <t xml:space="preserve">CC 16/10; </t>
    </r>
    <r>
      <rPr>
        <sz val="8"/>
        <rFont val="Tahoma"/>
        <family val="2"/>
        <charset val="204"/>
      </rPr>
      <t>Перемычка для MRK 16 (10 полюса) (2265)</t>
    </r>
  </si>
  <si>
    <r>
      <t xml:space="preserve">CC 16/5; </t>
    </r>
    <r>
      <rPr>
        <sz val="8"/>
        <rFont val="Tahoma"/>
        <family val="2"/>
        <charset val="204"/>
      </rPr>
      <t>Перемычка для MRK 16 (5 полюса) (2260)</t>
    </r>
  </si>
  <si>
    <r>
      <t xml:space="preserve">CC 16/3; </t>
    </r>
    <r>
      <rPr>
        <sz val="8"/>
        <rFont val="Tahoma"/>
        <family val="2"/>
        <charset val="204"/>
      </rPr>
      <t>Перемычка для MRK 16 (3 полюса) (2258)</t>
    </r>
  </si>
  <si>
    <r>
      <t xml:space="preserve">CC 16/4; </t>
    </r>
    <r>
      <rPr>
        <sz val="8"/>
        <rFont val="Tahoma"/>
        <family val="2"/>
        <charset val="204"/>
      </rPr>
      <t>Перемычка для MRK 16 (4 полюса) (2259)</t>
    </r>
  </si>
  <si>
    <r>
      <t xml:space="preserve">CC 2,5/4; </t>
    </r>
    <r>
      <rPr>
        <sz val="8"/>
        <rFont val="Tahoma"/>
        <family val="2"/>
        <charset val="204"/>
      </rPr>
      <t>Перемычка для MRK 2,5/OPK 2,5 (4 полюса) (1927)</t>
    </r>
  </si>
  <si>
    <r>
      <t xml:space="preserve">CC 1,5/3; </t>
    </r>
    <r>
      <rPr>
        <sz val="8"/>
        <rFont val="Tahoma"/>
        <family val="2"/>
        <charset val="204"/>
      </rPr>
      <t>Перемычка для MRK 1,5 (3 полюса) (1921)</t>
    </r>
  </si>
  <si>
    <r>
      <t xml:space="preserve">CC 1,5/4; </t>
    </r>
    <r>
      <rPr>
        <sz val="8"/>
        <rFont val="Tahoma"/>
        <family val="2"/>
        <charset val="204"/>
      </rPr>
      <t>Перемычка для MRK 1,5 (4 полюса) (1922)</t>
    </r>
  </si>
  <si>
    <r>
      <t xml:space="preserve">CC 4/4; </t>
    </r>
    <r>
      <rPr>
        <sz val="8"/>
        <rFont val="Tahoma"/>
        <family val="2"/>
        <charset val="204"/>
      </rPr>
      <t>Перемычка для MRK 4/OPK 4 (4 полюса) (1932)</t>
    </r>
  </si>
  <si>
    <r>
      <t xml:space="preserve">CC 1,5/2; </t>
    </r>
    <r>
      <rPr>
        <sz val="8"/>
        <rFont val="Tahoma"/>
        <family val="2"/>
        <charset val="204"/>
      </rPr>
      <t>Перемычка для MRK 1,5 (2 полюса) (1920)</t>
    </r>
  </si>
  <si>
    <r>
      <t xml:space="preserve">CC 6/10; </t>
    </r>
    <r>
      <rPr>
        <sz val="8"/>
        <rFont val="Tahoma"/>
        <family val="2"/>
        <charset val="204"/>
      </rPr>
      <t>Перемычка для MRK 6/OPK 6 (10 полюса) (1938)</t>
    </r>
  </si>
  <si>
    <r>
      <t xml:space="preserve">CC 6/4; </t>
    </r>
    <r>
      <rPr>
        <sz val="8"/>
        <rFont val="Tahoma"/>
        <family val="2"/>
        <charset val="204"/>
      </rPr>
      <t>Перемычка для MRK 6/OPK 6 (4 полюса) (1937)</t>
    </r>
  </si>
  <si>
    <r>
      <t xml:space="preserve">CC 6/3; </t>
    </r>
    <r>
      <rPr>
        <sz val="8"/>
        <rFont val="Tahoma"/>
        <family val="2"/>
        <charset val="204"/>
      </rPr>
      <t>Перемычка для MRK 6/OPK 6 (3 полюса) (1936)</t>
    </r>
  </si>
  <si>
    <r>
      <t xml:space="preserve">CC 4/20; </t>
    </r>
    <r>
      <rPr>
        <sz val="8"/>
        <rFont val="Tahoma"/>
        <family val="2"/>
        <charset val="204"/>
      </rPr>
      <t>Перемычка для MRK 4/OPK 4 (20 полюса) (1934)</t>
    </r>
  </si>
  <si>
    <r>
      <t xml:space="preserve">CC 6/20; </t>
    </r>
    <r>
      <rPr>
        <sz val="8"/>
        <rFont val="Tahoma"/>
        <family val="2"/>
        <charset val="204"/>
      </rPr>
      <t>Перемычка для MRK 6/OPK 6 (20 полюса) (1939)</t>
    </r>
  </si>
  <si>
    <r>
      <t xml:space="preserve">CC 10/20; </t>
    </r>
    <r>
      <rPr>
        <sz val="8"/>
        <rFont val="Tahoma"/>
        <family val="2"/>
        <charset val="204"/>
      </rPr>
      <t>Перемычка для MRK 10 (20 полюса) (1944)</t>
    </r>
  </si>
  <si>
    <r>
      <t xml:space="preserve">CC 10/3; </t>
    </r>
    <r>
      <rPr>
        <sz val="8"/>
        <rFont val="Tahoma"/>
        <family val="2"/>
        <charset val="204"/>
      </rPr>
      <t>Перемычка для MRK 10 (3 полюса) (1941)</t>
    </r>
  </si>
  <si>
    <r>
      <t xml:space="preserve">CC 10/10; </t>
    </r>
    <r>
      <rPr>
        <sz val="8"/>
        <rFont val="Tahoma"/>
        <family val="2"/>
        <charset val="204"/>
      </rPr>
      <t>Перемычка для MRK 10 (10 полюса) (1943)</t>
    </r>
  </si>
  <si>
    <r>
      <t xml:space="preserve">MRK-AP 2,5-10; </t>
    </r>
    <r>
      <rPr>
        <sz val="8"/>
        <rFont val="Tahoma"/>
        <family val="2"/>
        <charset val="204"/>
      </rPr>
      <t>Разделитель клеммных групп для MRK (2,5-10) (красный)</t>
    </r>
    <r>
      <rPr>
        <b/>
        <sz val="8"/>
        <rFont val="Tahoma"/>
        <family val="2"/>
        <charset val="204"/>
      </rPr>
      <t xml:space="preserve"> </t>
    </r>
    <r>
      <rPr>
        <sz val="8"/>
        <rFont val="Tahoma"/>
        <family val="2"/>
        <charset val="204"/>
      </rPr>
      <t>(0587)</t>
    </r>
  </si>
  <si>
    <r>
      <t xml:space="preserve">CC 6/2; </t>
    </r>
    <r>
      <rPr>
        <sz val="8"/>
        <rFont val="Tahoma"/>
        <family val="2"/>
        <charset val="204"/>
      </rPr>
      <t>Перемычка для MRK TEST6 (2 полюса) (1970)</t>
    </r>
  </si>
  <si>
    <r>
      <t xml:space="preserve">OD5-5B; </t>
    </r>
    <r>
      <rPr>
        <sz val="8"/>
        <rFont val="Tahoma"/>
        <family val="2"/>
        <charset val="204"/>
      </rPr>
      <t>Горизонт. марк-ка (51-60), 5х5 мм. 1 пластина - 50 шт. (95415)</t>
    </r>
  </si>
  <si>
    <r>
      <t xml:space="preserve">OD5-5B; </t>
    </r>
    <r>
      <rPr>
        <sz val="8"/>
        <rFont val="Tahoma"/>
        <family val="2"/>
        <charset val="204"/>
      </rPr>
      <t>Горизонт. марк-ка (61-70), 5х5 мм. 1 пластина - 50 шт. (95416)</t>
    </r>
  </si>
  <si>
    <r>
      <t xml:space="preserve">OD5-5B; </t>
    </r>
    <r>
      <rPr>
        <sz val="8"/>
        <rFont val="Tahoma"/>
        <family val="2"/>
        <charset val="204"/>
      </rPr>
      <t>Горизонт. марк-ка (71-80), 5х5 мм. 1 пластина - 50 шт. (95417)</t>
    </r>
  </si>
  <si>
    <r>
      <t xml:space="preserve">OD5-5B; </t>
    </r>
    <r>
      <rPr>
        <sz val="8"/>
        <rFont val="Tahoma"/>
        <family val="2"/>
        <charset val="204"/>
      </rPr>
      <t>Горизонт. марк-ка (91-100), 5х5 мм. 1 пластина - 50 шт.(95419)</t>
    </r>
  </si>
  <si>
    <r>
      <t xml:space="preserve">OD5-5B; </t>
    </r>
    <r>
      <rPr>
        <sz val="8"/>
        <rFont val="Tahoma"/>
        <family val="2"/>
        <charset val="204"/>
      </rPr>
      <t>Горизонт. марк-ка (101-110), 5х5 мм. 1 пластина - 50 шт. (95420)</t>
    </r>
  </si>
  <si>
    <r>
      <t xml:space="preserve">OD5-5B; </t>
    </r>
    <r>
      <rPr>
        <sz val="8"/>
        <rFont val="Tahoma"/>
        <family val="2"/>
        <charset val="204"/>
      </rPr>
      <t>Горизонт. марк-ка (161-170), 5х5 мм. 1 пластина - 50 шт.</t>
    </r>
  </si>
  <si>
    <r>
      <t xml:space="preserve">OD5-5B; </t>
    </r>
    <r>
      <rPr>
        <sz val="8"/>
        <rFont val="Tahoma"/>
        <family val="2"/>
        <charset val="204"/>
      </rPr>
      <t>Горизонт. марк-ка (121-130), 5х5 мм. 1 пластина - 50 шт. (95422)</t>
    </r>
  </si>
  <si>
    <r>
      <t>OD5-5B;</t>
    </r>
    <r>
      <rPr>
        <sz val="8"/>
        <rFont val="Tahoma"/>
        <family val="2"/>
        <charset val="204"/>
      </rPr>
      <t xml:space="preserve"> Горизонт. марк-ка (0), 5х5 мм. 1 пластина - 50 шт. (95425)</t>
    </r>
  </si>
  <si>
    <r>
      <t>OD5-5B;</t>
    </r>
    <r>
      <rPr>
        <sz val="8"/>
        <rFont val="Tahoma"/>
        <family val="2"/>
        <charset val="204"/>
      </rPr>
      <t xml:space="preserve"> Горизонт. марк-ка (1), 5х5 мм. 1 пластина - 50 шт. (95426)</t>
    </r>
  </si>
  <si>
    <r>
      <t>OD5-5B;</t>
    </r>
    <r>
      <rPr>
        <sz val="8"/>
        <rFont val="Tahoma"/>
        <family val="2"/>
        <charset val="204"/>
      </rPr>
      <t xml:space="preserve"> Горизонт. марк-ка (2), 5х5 мм. 1 пластина - 50 шт. (95427)</t>
    </r>
  </si>
  <si>
    <r>
      <t>OD5-5B;</t>
    </r>
    <r>
      <rPr>
        <sz val="8"/>
        <rFont val="Tahoma"/>
        <family val="2"/>
        <charset val="204"/>
      </rPr>
      <t xml:space="preserve"> Горизонт. марк-ка (3), 5х5 мм. 1 пластина - 50 шт. (95428)</t>
    </r>
  </si>
  <si>
    <r>
      <t>OD5-5B;</t>
    </r>
    <r>
      <rPr>
        <sz val="8"/>
        <rFont val="Tahoma"/>
        <family val="2"/>
        <charset val="204"/>
      </rPr>
      <t xml:space="preserve"> Горизонт. марк-ка (4), 5х5 мм. 1 пластина - 50 шт. (95429)</t>
    </r>
  </si>
  <si>
    <r>
      <t>OD5-5B;</t>
    </r>
    <r>
      <rPr>
        <sz val="8"/>
        <rFont val="Tahoma"/>
        <family val="2"/>
        <charset val="204"/>
      </rPr>
      <t xml:space="preserve"> Горизонт. марк-ка (5), 5х5 мм. 1 пластина - 50 шт. (95430)</t>
    </r>
  </si>
  <si>
    <r>
      <t>OD5-5B;</t>
    </r>
    <r>
      <rPr>
        <sz val="8"/>
        <rFont val="Tahoma"/>
        <family val="2"/>
        <charset val="204"/>
      </rPr>
      <t xml:space="preserve"> Горизонт. марк-ка (6), 5х5 мм. 1 пластина - 50 шт. (95431)</t>
    </r>
  </si>
  <si>
    <r>
      <t>OD5-5B;</t>
    </r>
    <r>
      <rPr>
        <sz val="8"/>
        <rFont val="Tahoma"/>
        <family val="2"/>
        <charset val="204"/>
      </rPr>
      <t xml:space="preserve"> Горизонт. марк-ка (7), 5х5 мм. 1 пластина - 50 шт. (95432)</t>
    </r>
  </si>
  <si>
    <r>
      <t>OD5-5B;</t>
    </r>
    <r>
      <rPr>
        <sz val="8"/>
        <rFont val="Tahoma"/>
        <family val="2"/>
        <charset val="204"/>
      </rPr>
      <t xml:space="preserve"> Горизонт. марк-ка (8), 5х5 мм. 1 пластина - 50 шт. (95433)</t>
    </r>
  </si>
  <si>
    <r>
      <t>OD5-5B;</t>
    </r>
    <r>
      <rPr>
        <sz val="8"/>
        <rFont val="Tahoma"/>
        <family val="2"/>
        <charset val="204"/>
      </rPr>
      <t xml:space="preserve"> Горизонт. марк-ка (9), 5х5 мм. 1 пластина - 50 шт. (95434)</t>
    </r>
  </si>
  <si>
    <r>
      <t>OD5-5B;</t>
    </r>
    <r>
      <rPr>
        <sz val="8"/>
        <rFont val="Tahoma"/>
        <family val="2"/>
        <charset val="204"/>
      </rPr>
      <t xml:space="preserve"> Горизонт. марк-ка (10), 5х5 мм. 1 пластина - 50 шт. (95435)</t>
    </r>
  </si>
  <si>
    <r>
      <t xml:space="preserve">OD5-5B; </t>
    </r>
    <r>
      <rPr>
        <sz val="8"/>
        <rFont val="Tahoma"/>
        <family val="2"/>
        <charset val="204"/>
      </rPr>
      <t>Горизонт. марк-ка (181-190), 5х5 мм. 1 пластина - 50 шт.</t>
    </r>
  </si>
  <si>
    <r>
      <t xml:space="preserve">OD5-5B; </t>
    </r>
    <r>
      <rPr>
        <sz val="8"/>
        <rFont val="Tahoma"/>
        <family val="2"/>
        <charset val="204"/>
      </rPr>
      <t>Горизонт. марк-ка (141-150), 5х5 мм. 1 пластина - 50 шт. (95424)</t>
    </r>
  </si>
  <si>
    <r>
      <t xml:space="preserve">OD5-5B; </t>
    </r>
    <r>
      <rPr>
        <sz val="8"/>
        <rFont val="Tahoma"/>
        <family val="2"/>
        <charset val="204"/>
      </rPr>
      <t>Горизонт. марк-ка (131-140), 5х5 мм. 1 пластина - 50 шт. (95423)</t>
    </r>
  </si>
  <si>
    <r>
      <t xml:space="preserve">OD5-5B; </t>
    </r>
    <r>
      <rPr>
        <sz val="8"/>
        <rFont val="Tahoma"/>
        <family val="2"/>
        <charset val="204"/>
      </rPr>
      <t>Горизонт. марк-ка (151-160), 5х5 мм. 1 пластина - 50 шт.</t>
    </r>
  </si>
  <si>
    <r>
      <t>OD5-5B;</t>
    </r>
    <r>
      <rPr>
        <sz val="8"/>
        <rFont val="Tahoma"/>
        <family val="2"/>
        <charset val="204"/>
      </rPr>
      <t xml:space="preserve"> Горизонт. марк-ка (111-120), 5х5 мм. 1 пластина - 50 шт. (95421)</t>
    </r>
  </si>
  <si>
    <r>
      <t xml:space="preserve">OD5-5B; </t>
    </r>
    <r>
      <rPr>
        <sz val="8"/>
        <rFont val="Tahoma"/>
        <family val="2"/>
        <charset val="204"/>
      </rPr>
      <t>Горизонт. марк-ка (171-180), 5х5 мм. 1 пластина - 50 шт.</t>
    </r>
  </si>
  <si>
    <r>
      <t xml:space="preserve">OD5-5B; </t>
    </r>
    <r>
      <rPr>
        <sz val="8"/>
        <rFont val="Tahoma"/>
        <family val="2"/>
        <charset val="204"/>
      </rPr>
      <t>Горизонт. марк-ка (81-90), 5х5 мм. 1 пластина - 50 шт. (95418)</t>
    </r>
  </si>
  <si>
    <r>
      <t xml:space="preserve">OD5-5B; </t>
    </r>
    <r>
      <rPr>
        <sz val="8"/>
        <rFont val="Tahoma"/>
        <family val="2"/>
        <charset val="204"/>
      </rPr>
      <t>Горизонт. марк-ка (191-200), 5х5 мм. 1 пластина - 50 шт.</t>
    </r>
  </si>
  <si>
    <t>Приборные клеммы</t>
  </si>
  <si>
    <r>
      <t xml:space="preserve">PLSK1/2; </t>
    </r>
    <r>
      <rPr>
        <sz val="8"/>
        <rFont val="Tahoma"/>
        <family val="2"/>
        <charset val="204"/>
      </rPr>
      <t>Приборные клеммы (наборные), 2 х 2,5-4,0 мм.кв. (белый)</t>
    </r>
  </si>
  <si>
    <r>
      <t xml:space="preserve">MTK 1,5/2,5; </t>
    </r>
    <r>
      <rPr>
        <sz val="8"/>
        <rFont val="Tahoma"/>
        <family val="2"/>
        <charset val="204"/>
      </rPr>
      <t>Клеммник на DIN-рейку 1,5-2,5мм.кв.,(земля) (1291)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</si>
  <si>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"A" (желтый) (9866)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</si>
  <si>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"B" (желтый) (9867)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</si>
  <si>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"L" (желтый) (9877)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</si>
  <si>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"1" (коричневый) (9847)</t>
    </r>
  </si>
  <si>
    <r>
      <t xml:space="preserve">CC 35/10; </t>
    </r>
    <r>
      <rPr>
        <sz val="8"/>
        <rFont val="Tahoma"/>
        <family val="2"/>
        <charset val="204"/>
      </rPr>
      <t>Перемычка для MRK 35 (10 полюса) (2274)</t>
    </r>
  </si>
  <si>
    <r>
      <t xml:space="preserve">CC 6/4; </t>
    </r>
    <r>
      <rPr>
        <sz val="8"/>
        <rFont val="Tahoma"/>
        <family val="2"/>
        <charset val="204"/>
      </rPr>
      <t>Перемычка для MRK TEST6 (4 полюса) (1972)</t>
    </r>
  </si>
  <si>
    <r>
      <t xml:space="preserve">PLSK1/2; </t>
    </r>
    <r>
      <rPr>
        <sz val="8"/>
        <rFont val="Tahoma"/>
        <family val="2"/>
        <charset val="204"/>
      </rPr>
      <t>Приборные клеммы (наборные), 2 х 2,5-4,0 мм.кв. (белый) (5104)</t>
    </r>
  </si>
  <si>
    <r>
      <rPr>
        <b/>
        <sz val="8"/>
        <rFont val="Tahoma"/>
        <family val="2"/>
        <charset val="204"/>
      </rPr>
      <t>PLSK2/2;</t>
    </r>
    <r>
      <rPr>
        <sz val="8"/>
        <rFont val="Tahoma"/>
        <family val="2"/>
        <charset val="204"/>
      </rPr>
      <t xml:space="preserve"> Приборные клеммы (наборные), 2 х 4,0-6,0 мм.кв. (белый) (5105)</t>
    </r>
  </si>
  <si>
    <r>
      <t xml:space="preserve">OPK 2,5-3CT; </t>
    </r>
    <r>
      <rPr>
        <sz val="8"/>
        <rFont val="Tahoma"/>
        <family val="2"/>
        <charset val="204"/>
      </rPr>
      <t>Клеммник пруж.быстрозажимной (Push in) 3-хярусный,1. с конт. на DIN-рейку, 2,5 мм.кв., (серый)(1872)</t>
    </r>
  </si>
  <si>
    <r>
      <t xml:space="preserve">OPK 2,5C; </t>
    </r>
    <r>
      <rPr>
        <sz val="8"/>
        <rFont val="Tahoma"/>
        <family val="2"/>
        <charset val="204"/>
      </rPr>
      <t>Клеммник пруж.быстрозажимной (Push in), 4-х выводной, 2,5мм.кв., (серый) (1255)</t>
    </r>
  </si>
  <si>
    <r>
      <t xml:space="preserve">OPK 2/4T; </t>
    </r>
    <r>
      <rPr>
        <sz val="8"/>
        <rFont val="Tahoma"/>
        <family val="2"/>
        <charset val="204"/>
      </rPr>
      <t>Клеммник пружинный быстрозажимной (Push in), 2,5-4 мм.кв., (земля) (1199)</t>
    </r>
  </si>
  <si>
    <r>
      <rPr>
        <b/>
        <sz val="8"/>
        <rFont val="Tahoma"/>
        <family val="2"/>
        <charset val="204"/>
      </rPr>
      <t>PK 1,5-2</t>
    </r>
    <r>
      <rPr>
        <sz val="8"/>
        <rFont val="Tahoma"/>
        <family val="2"/>
        <charset val="204"/>
      </rPr>
      <t>; Клемма керамическая 0,75 - 1,5 mm2 на 2 полюса (5081)</t>
    </r>
  </si>
  <si>
    <r>
      <rPr>
        <b/>
        <sz val="8"/>
        <rFont val="Tahoma"/>
        <family val="2"/>
        <charset val="204"/>
      </rPr>
      <t>PK 4-3</t>
    </r>
    <r>
      <rPr>
        <sz val="8"/>
        <rFont val="Tahoma"/>
        <family val="2"/>
        <charset val="204"/>
      </rPr>
      <t>; Клемма керамическая 2,5 - 4 мм2 на 3 полюса (5083)</t>
    </r>
  </si>
  <si>
    <r>
      <rPr>
        <b/>
        <sz val="8"/>
        <rFont val="Tahoma"/>
        <family val="2"/>
        <charset val="204"/>
      </rPr>
      <t>PK 6-1</t>
    </r>
    <r>
      <rPr>
        <sz val="8"/>
        <rFont val="Tahoma"/>
        <family val="2"/>
        <charset val="204"/>
      </rPr>
      <t>; Клемма керамическая 4 - 6 мм2 на 1 полюс (5090)</t>
    </r>
  </si>
  <si>
    <r>
      <t xml:space="preserve">MRK 95B; </t>
    </r>
    <r>
      <rPr>
        <sz val="8"/>
        <rFont val="Tahoma"/>
        <family val="2"/>
        <charset val="204"/>
      </rPr>
      <t>Силовой клеммник на DIN-рейку 95 мм.кв., болт., (серый) (2382)</t>
    </r>
  </si>
  <si>
    <r>
      <t xml:space="preserve">CC 6/3; </t>
    </r>
    <r>
      <rPr>
        <sz val="8"/>
        <rFont val="Tahoma"/>
        <family val="2"/>
        <charset val="204"/>
      </rPr>
      <t>Перемычка для MRK TEST6 (3 полюса) (1971)</t>
    </r>
  </si>
  <si>
    <r>
      <t xml:space="preserve">CC 6/6; </t>
    </r>
    <r>
      <rPr>
        <sz val="8"/>
        <rFont val="Tahoma"/>
        <family val="2"/>
        <charset val="204"/>
      </rPr>
      <t>Перемычка для MRK TEST6 (6 полюса) (1973)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</si>
  <si>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"1" (коричневый) (9845)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</si>
  <si>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"0" (черный) (9846)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</si>
  <si>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"4" (желтый) (9854)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</si>
  <si>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"9" (белый) (9859)</t>
    </r>
  </si>
  <si>
    <r>
      <rPr>
        <b/>
        <sz val="8"/>
        <rFont val="Tahoma"/>
        <family val="2"/>
        <charset val="204"/>
      </rPr>
      <t>KCG 2</t>
    </r>
    <r>
      <rPr>
        <sz val="8"/>
        <rFont val="Tahoma"/>
        <family val="2"/>
        <charset val="204"/>
      </rPr>
      <t>; Маркировка кабеля (1,5…2,5 мм.кв.) "9" (белый) (9903)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</si>
  <si>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"8" (серый) (9950)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</si>
  <si>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"A" (желтый) (9958)</t>
    </r>
  </si>
  <si>
    <r>
      <t xml:space="preserve">OPK 4-3C; </t>
    </r>
    <r>
      <rPr>
        <sz val="8"/>
        <rFont val="Tahoma"/>
        <family val="2"/>
        <charset val="204"/>
      </rPr>
      <t>Клеммник 3-х ярусный пружинный быстрозажимной (Push in), 4 мм.кв. (синий) (1885)</t>
    </r>
  </si>
  <si>
    <r>
      <t xml:space="preserve">OPK 4-3C; </t>
    </r>
    <r>
      <rPr>
        <sz val="8"/>
        <rFont val="Tahoma"/>
        <family val="2"/>
        <charset val="204"/>
      </rPr>
      <t>Клеммник 3-х ярусный пружинный быстрозажимной (Push in), 4 мм.кв. (серый) (1882)</t>
    </r>
  </si>
  <si>
    <r>
      <t xml:space="preserve">OPK 2,5-3C; </t>
    </r>
    <r>
      <rPr>
        <sz val="8"/>
        <rFont val="Tahoma"/>
        <family val="2"/>
        <charset val="204"/>
      </rPr>
      <t>Клеммник 3-х ярусный пружинный быстрозажимной (Push in), 2,5 мм.кв. (синий) (1855)</t>
    </r>
  </si>
  <si>
    <r>
      <t xml:space="preserve">OPK 4-2CT; </t>
    </r>
    <r>
      <rPr>
        <sz val="8"/>
        <rFont val="Tahoma"/>
        <family val="2"/>
        <charset val="204"/>
      </rPr>
      <t>Клеммник пруж.быстрозажимной (Push in) 2-хярусный, с конт. на DIN-рейку, 4 мм.кв., (серый) (1902)</t>
    </r>
  </si>
  <si>
    <r>
      <rPr>
        <b/>
        <sz val="8"/>
        <rFont val="Tahoma"/>
        <family val="2"/>
        <charset val="204"/>
      </rPr>
      <t>PK 10-1</t>
    </r>
    <r>
      <rPr>
        <sz val="8"/>
        <rFont val="Tahoma"/>
        <family val="2"/>
        <charset val="204"/>
      </rPr>
      <t>; Клемма керамическая 6 - 10 мм2 на 1 полюс (5091)</t>
    </r>
  </si>
  <si>
    <r>
      <rPr>
        <b/>
        <sz val="8"/>
        <rFont val="Tahoma"/>
        <family val="2"/>
        <charset val="204"/>
      </rPr>
      <t>PY-PAEK 1752</t>
    </r>
    <r>
      <rPr>
        <sz val="8"/>
        <rFont val="Tahoma"/>
        <family val="2"/>
        <charset val="204"/>
      </rPr>
      <t>; Держатель маркировки самоклеющ., 17х52 мм (уп.100шт.) (7115)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</si>
  <si>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"0" (черный) (9848)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</si>
  <si>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"2" (красный) (9852)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</si>
  <si>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"3" (оранжевый) (9853)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</si>
  <si>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"5" (зеленый) (9855)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</si>
  <si>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"N" (желтый) (9880)</t>
    </r>
  </si>
  <si>
    <r>
      <t xml:space="preserve">CC 6/2; </t>
    </r>
    <r>
      <rPr>
        <sz val="8"/>
        <rFont val="Tahoma"/>
        <family val="2"/>
        <charset val="204"/>
      </rPr>
      <t>Перемычка для MRK 6/OPK 6 (2 полюса) (1935)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</si>
  <si>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"0" (черный) (9844)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</si>
  <si>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"6" (синий) (9856)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</si>
  <si>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"7" (фиолетовый) (9857)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</si>
  <si>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"8" (серый) (9858)</t>
    </r>
  </si>
  <si>
    <r>
      <rPr>
        <b/>
        <sz val="8"/>
        <rFont val="Tahoma"/>
        <family val="2"/>
        <charset val="204"/>
      </rPr>
      <t>KCG 1</t>
    </r>
    <r>
      <rPr>
        <sz val="8"/>
        <rFont val="Tahoma"/>
        <family val="2"/>
        <charset val="204"/>
      </rPr>
      <t>; Маркировка кабеля (0,5…1,5 мм.кв.) "C" (желтый) (9868)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</si>
  <si>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"6" (синий) (9948)</t>
    </r>
  </si>
  <si>
    <r>
      <rPr>
        <b/>
        <sz val="8"/>
        <rFont val="Tahoma"/>
        <family val="2"/>
        <charset val="204"/>
      </rPr>
      <t>KCG 3</t>
    </r>
    <r>
      <rPr>
        <sz val="8"/>
        <rFont val="Tahoma"/>
        <family val="2"/>
        <charset val="204"/>
      </rPr>
      <t>; Маркировка кабеля (4,0…6,0 мм.кв.) "9" (белый) (9951)</t>
    </r>
  </si>
  <si>
    <t xml:space="preserve">www.комплектэлектро.рф </t>
  </si>
  <si>
    <t>тел.:+7 (916) 270-53-71; +7(926) 622-28-87 +7 (925) 711-09-88</t>
  </si>
  <si>
    <t>e mail.: tko.snab@mail.ru; tko.igor@mail.ru</t>
  </si>
  <si>
    <t>г. Москва, ул. Отрадная д 15</t>
  </si>
  <si>
    <t>Московская обл., г. Сергиев Посад, Новоугличское шоссе, 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</si>
</sst>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#,##0.00000"/>
    <numFmt numFmtId="165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b/>
      <sz val="11"/>
      <color rgb="FFC00000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8"/>
      <name val="Tahoma"/>
      <family val="2"/>
      <charset val="204"/>
    </font>
    <font>
      <sz val="10"/>
      <name val="Tahoma"/>
      <family val="2"/>
      <charset val="204"/>
    </font>
    <font>
      <sz val="8"/>
      <name val="Arial"/>
      <family val="2"/>
      <charset val="204"/>
    </font>
    <font>
      <sz val="11"/>
      <name val="Tahoma"/>
      <family val="2"/>
      <charset val="204"/>
    </font>
    <font>
      <b/>
      <sz val="10"/>
      <name val="Tahoma"/>
      <family val="2"/>
      <charset val="204"/>
    </font>
    <font>
      <b/>
      <u/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color theme="0"/>
      <name val="Tahoma"/>
      <family val="2"/>
      <charset val="204"/>
    </font>
    <font>
      <b/>
      <u/>
      <sz val="12"/>
      <color theme="10"/>
      <name val="Arial"/>
      <family val="2"/>
      <charset val="204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F998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</cellStyleXfs>
  <cellXfs count="96">
    <xf numFmtId="0" fontId="0" fillId="0" borderId="0" xfId="0"/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right" vertical="center"/>
    </xf>
    <xf numFmtId="0" fontId="0" fillId="4" borderId="0" xfId="0" applyFill="1" applyAlignment="1">
      <alignment horizontal="left"/>
    </xf>
    <xf numFmtId="0" fontId="0" fillId="4" borderId="0" xfId="0" applyFill="1"/>
    <xf numFmtId="14" fontId="7" fillId="4" borderId="0" xfId="0" applyNumberFormat="1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 applyBorder="1" applyAlignment="1">
      <alignment horizontal="left"/>
    </xf>
    <xf numFmtId="0" fontId="11" fillId="4" borderId="0" xfId="0" applyFont="1" applyFill="1" applyBorder="1" applyAlignment="1">
      <alignment vertical="top"/>
    </xf>
    <xf numFmtId="0" fontId="0" fillId="4" borderId="0" xfId="0" applyFill="1" applyBorder="1" applyAlignment="1"/>
    <xf numFmtId="0" fontId="13" fillId="4" borderId="0" xfId="3" applyFont="1" applyFill="1" applyBorder="1" applyAlignment="1">
      <alignment vertical="center"/>
    </xf>
    <xf numFmtId="0" fontId="14" fillId="4" borderId="0" xfId="0" applyFont="1" applyFill="1" applyBorder="1"/>
    <xf numFmtId="4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 wrapText="1"/>
    </xf>
    <xf numFmtId="0" fontId="9" fillId="2" borderId="1" xfId="4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right" vertical="center"/>
    </xf>
    <xf numFmtId="4" fontId="10" fillId="3" borderId="1" xfId="0" applyNumberFormat="1" applyFont="1" applyFill="1" applyBorder="1" applyAlignment="1">
      <alignment horizontal="right" vertical="center"/>
    </xf>
    <xf numFmtId="164" fontId="10" fillId="3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right" vertical="center"/>
    </xf>
    <xf numFmtId="1" fontId="3" fillId="4" borderId="1" xfId="0" applyNumberFormat="1" applyFont="1" applyFill="1" applyBorder="1" applyAlignment="1">
      <alignment horizontal="right" vertical="center"/>
    </xf>
    <xf numFmtId="4" fontId="10" fillId="4" borderId="1" xfId="0" applyNumberFormat="1" applyFont="1" applyFill="1" applyBorder="1" applyAlignment="1">
      <alignment horizontal="right" vertical="center"/>
    </xf>
    <xf numFmtId="164" fontId="10" fillId="4" borderId="1" xfId="0" applyNumberFormat="1" applyFont="1" applyFill="1" applyBorder="1" applyAlignment="1">
      <alignment horizontal="right" vertical="center"/>
    </xf>
    <xf numFmtId="0" fontId="9" fillId="5" borderId="2" xfId="4" applyFont="1" applyFill="1" applyBorder="1" applyAlignment="1">
      <alignment horizontal="center" vertical="center"/>
    </xf>
    <xf numFmtId="0" fontId="9" fillId="5" borderId="12" xfId="4" applyFont="1" applyFill="1" applyBorder="1" applyAlignment="1">
      <alignment horizontal="center" vertical="center"/>
    </xf>
    <xf numFmtId="0" fontId="9" fillId="5" borderId="12" xfId="4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9" fillId="5" borderId="3" xfId="4" applyFont="1" applyFill="1" applyBorder="1" applyAlignment="1">
      <alignment horizontal="center" vertical="center" wrapText="1"/>
    </xf>
    <xf numFmtId="0" fontId="3" fillId="4" borderId="0" xfId="4" applyFont="1" applyFill="1" applyAlignment="1">
      <alignment vertical="center" wrapText="1"/>
    </xf>
    <xf numFmtId="165" fontId="9" fillId="4" borderId="1" xfId="2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left"/>
    </xf>
    <xf numFmtId="9" fontId="9" fillId="4" borderId="1" xfId="2" applyNumberFormat="1" applyFont="1" applyFill="1" applyBorder="1" applyAlignment="1">
      <alignment horizontal="center" vertical="center"/>
    </xf>
    <xf numFmtId="0" fontId="9" fillId="6" borderId="2" xfId="4" applyFont="1" applyFill="1" applyBorder="1" applyAlignment="1">
      <alignment horizontal="center" vertical="center"/>
    </xf>
    <xf numFmtId="0" fontId="9" fillId="6" borderId="12" xfId="4" applyFont="1" applyFill="1" applyBorder="1" applyAlignment="1">
      <alignment horizontal="center" vertical="center" wrapText="1"/>
    </xf>
    <xf numFmtId="0" fontId="9" fillId="6" borderId="12" xfId="4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0" fontId="17" fillId="6" borderId="12" xfId="4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horizontal="right" vertical="center"/>
    </xf>
    <xf numFmtId="165" fontId="3" fillId="4" borderId="1" xfId="0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left" vertical="center" wrapText="1"/>
    </xf>
    <xf numFmtId="4" fontId="3" fillId="5" borderId="1" xfId="0" applyNumberFormat="1" applyFont="1" applyFill="1" applyBorder="1" applyAlignment="1">
      <alignment horizontal="right" vertical="center"/>
    </xf>
    <xf numFmtId="2" fontId="8" fillId="4" borderId="0" xfId="0" applyNumberFormat="1" applyFont="1" applyFill="1" applyAlignment="1">
      <alignment horizontal="center" vertical="center"/>
    </xf>
    <xf numFmtId="0" fontId="12" fillId="5" borderId="13" xfId="0" applyNumberFormat="1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/>
    </xf>
    <xf numFmtId="4" fontId="3" fillId="3" borderId="13" xfId="0" applyNumberFormat="1" applyFont="1" applyFill="1" applyBorder="1" applyAlignment="1">
      <alignment horizontal="right" vertical="center"/>
    </xf>
    <xf numFmtId="1" fontId="3" fillId="3" borderId="13" xfId="0" applyNumberFormat="1" applyFont="1" applyFill="1" applyBorder="1" applyAlignment="1">
      <alignment horizontal="right" vertical="center"/>
    </xf>
    <xf numFmtId="4" fontId="10" fillId="3" borderId="13" xfId="0" applyNumberFormat="1" applyFont="1" applyFill="1" applyBorder="1" applyAlignment="1">
      <alignment horizontal="right" vertical="center"/>
    </xf>
    <xf numFmtId="164" fontId="10" fillId="3" borderId="13" xfId="0" applyNumberFormat="1" applyFont="1" applyFill="1" applyBorder="1" applyAlignment="1">
      <alignment horizontal="right" vertical="center"/>
    </xf>
    <xf numFmtId="0" fontId="3" fillId="4" borderId="13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center" vertical="center"/>
    </xf>
    <xf numFmtId="4" fontId="3" fillId="4" borderId="13" xfId="0" applyNumberFormat="1" applyFont="1" applyFill="1" applyBorder="1" applyAlignment="1">
      <alignment horizontal="right" vertical="center"/>
    </xf>
    <xf numFmtId="1" fontId="3" fillId="4" borderId="13" xfId="0" applyNumberFormat="1" applyFont="1" applyFill="1" applyBorder="1" applyAlignment="1">
      <alignment horizontal="right" vertical="center"/>
    </xf>
    <xf numFmtId="4" fontId="10" fillId="4" borderId="13" xfId="0" applyNumberFormat="1" applyFont="1" applyFill="1" applyBorder="1" applyAlignment="1">
      <alignment horizontal="right" vertical="center"/>
    </xf>
    <xf numFmtId="164" fontId="10" fillId="4" borderId="13" xfId="0" applyNumberFormat="1" applyFont="1" applyFill="1" applyBorder="1" applyAlignment="1">
      <alignment horizontal="right" vertical="center"/>
    </xf>
    <xf numFmtId="4" fontId="3" fillId="5" borderId="13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165" fontId="3" fillId="4" borderId="13" xfId="0" applyNumberFormat="1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horizontal="right" vertical="center"/>
    </xf>
    <xf numFmtId="1" fontId="3" fillId="4" borderId="12" xfId="0" applyNumberFormat="1" applyFont="1" applyFill="1" applyBorder="1" applyAlignment="1">
      <alignment horizontal="right" vertical="center"/>
    </xf>
    <xf numFmtId="4" fontId="10" fillId="4" borderId="12" xfId="0" applyNumberFormat="1" applyFont="1" applyFill="1" applyBorder="1" applyAlignment="1">
      <alignment horizontal="right" vertical="center"/>
    </xf>
    <xf numFmtId="164" fontId="10" fillId="4" borderId="3" xfId="0" applyNumberFormat="1" applyFont="1" applyFill="1" applyBorder="1" applyAlignment="1">
      <alignment horizontal="right" vertical="center"/>
    </xf>
    <xf numFmtId="0" fontId="18" fillId="0" borderId="0" xfId="3" applyFont="1" applyAlignment="1">
      <alignment horizontal="left"/>
    </xf>
    <xf numFmtId="0" fontId="19" fillId="0" borderId="0" xfId="0" applyFont="1" applyAlignment="1">
      <alignment horizontal="left"/>
    </xf>
    <xf numFmtId="0" fontId="15" fillId="4" borderId="0" xfId="0" applyFont="1" applyFill="1" applyBorder="1" applyAlignment="1">
      <alignment vertical="top"/>
    </xf>
    <xf numFmtId="43" fontId="14" fillId="4" borderId="0" xfId="1" applyFont="1" applyFill="1" applyBorder="1" applyAlignment="1">
      <alignment vertical="top"/>
    </xf>
    <xf numFmtId="0" fontId="6" fillId="4" borderId="0" xfId="0" applyFont="1" applyFill="1" applyAlignment="1">
      <alignment horizontal="center" vertical="center"/>
    </xf>
    <xf numFmtId="0" fontId="12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indent="1"/>
    </xf>
    <xf numFmtId="0" fontId="14" fillId="4" borderId="0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2" fontId="8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</cellXfs>
  <cellStyles count="5">
    <cellStyle name="Гиперссылка" xfId="3" builtinId="8"/>
    <cellStyle name="Обычный" xfId="0" builtinId="0"/>
    <cellStyle name="Обычный_ЭКФ" xfId="4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mruColors>
      <color rgb="FF1F998D"/>
      <color rgb="FF27C3B4"/>
      <color rgb="FF24A8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197607" cy="1171575"/>
    <xdr:pic>
      <xdr:nvPicPr>
        <xdr:cNvPr id="6" name="Рисунок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00" b="24490"/>
        <a:stretch/>
      </xdr:blipFill>
      <xdr:spPr>
        <a:xfrm>
          <a:off x="0" y="0"/>
          <a:ext cx="3197607" cy="1171575"/>
        </a:xfrm>
        <a:prstGeom prst="rect">
          <a:avLst/>
        </a:prstGeom>
      </xdr:spPr>
    </xdr:pic>
    <xdr:clientData/>
  </xdr:oneCellAnchor>
  <xdr:twoCellAnchor editAs="oneCell">
    <xdr:from>
      <xdr:col>7</xdr:col>
      <xdr:colOff>66675</xdr:colOff>
      <xdr:row>1</xdr:row>
      <xdr:rowOff>114300</xdr:rowOff>
    </xdr:from>
    <xdr:to>
      <xdr:col>10</xdr:col>
      <xdr:colOff>19365</xdr:colOff>
      <xdr:row>4</xdr:row>
      <xdr:rowOff>152400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890E7A7-A165-4600-B29B-CDC180FA6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3175" y="304800"/>
          <a:ext cx="267684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&#1082;&#1086;&#1084;&#1087;&#1083;&#1077;&#1082;&#1090;&#1101;&#1083;&#1077;&#1082;&#1090;&#1088;&#1086;.&#1088;&#1092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1"/>
  <sheetViews>
    <sheetView tabSelected="1" workbookViewId="0">
      <pane ySplit="8" topLeftCell="A670" activePane="bottomLeft" state="frozen"/>
      <selection pane="bottomLeft" activeCell="H127" sqref="H127"/>
    </sheetView>
  </sheetViews>
  <sheetFormatPr defaultColWidth="9.140625" defaultRowHeight="15" x14ac:dyDescent="0.25"/>
  <cols>
    <col min="1" max="1" width="29.28515625" customWidth="1"/>
    <col min="2" max="2" width="19.42578125" customWidth="1"/>
    <col min="3" max="3" width="56.7109375" customWidth="1"/>
    <col min="4" max="4" width="9.42578125" customWidth="1"/>
    <col min="5" max="5" width="8.85546875" customWidth="1"/>
    <col min="6" max="6" width="12.5703125" customWidth="1"/>
    <col min="7" max="8" width="15.140625" bestFit="1" customWidth="1"/>
    <col min="9" max="9" width="15.140625" customWidth="1"/>
    <col min="10" max="10" width="10.5703125" customWidth="1"/>
    <col min="11" max="12" width="11.42578125" customWidth="1"/>
    <col min="13" max="13" width="10.42578125" customWidth="1"/>
    <col min="14" max="14" width="10.5703125" customWidth="1"/>
    <col min="15" max="15" width="14.42578125" customWidth="1"/>
    <col min="16" max="17" width="8.7109375" customWidth="1"/>
    <col min="18" max="16384" width="9.140625" style="6"/>
  </cols>
  <sheetData>
    <row r="1" spans="1:17" s="5" customFormat="1" x14ac:dyDescent="0.25">
      <c r="A1" s="3"/>
      <c r="B1" s="3"/>
      <c r="C1" s="4" t="s">
        <v>0</v>
      </c>
      <c r="D1" s="83" t="s">
        <v>1</v>
      </c>
      <c r="E1" s="84"/>
      <c r="F1" s="85"/>
      <c r="G1" s="36"/>
      <c r="H1" s="79"/>
      <c r="I1" s="79"/>
      <c r="J1" s="79"/>
      <c r="K1" s="79"/>
      <c r="L1" s="79"/>
      <c r="M1" s="79"/>
      <c r="N1" s="79"/>
      <c r="O1" s="79"/>
    </row>
    <row r="2" spans="1:17" s="5" customFormat="1" x14ac:dyDescent="0.25">
      <c r="A2" s="3"/>
      <c r="B2" s="3"/>
      <c r="C2" s="7">
        <v>45069</v>
      </c>
      <c r="D2" s="86"/>
      <c r="E2" s="87"/>
      <c r="F2" s="88"/>
      <c r="G2" s="92"/>
      <c r="H2" s="92"/>
      <c r="I2" s="51"/>
      <c r="J2" s="93"/>
      <c r="K2" s="93"/>
      <c r="L2" s="8"/>
      <c r="O2" s="6"/>
    </row>
    <row r="3" spans="1:17" s="5" customFormat="1" ht="15.75" x14ac:dyDescent="0.25">
      <c r="A3" s="3"/>
      <c r="B3" s="3"/>
      <c r="C3" s="75" t="s">
        <v>741</v>
      </c>
      <c r="D3" s="89"/>
      <c r="E3" s="90"/>
      <c r="F3" s="91"/>
      <c r="G3" s="92"/>
      <c r="H3" s="92"/>
      <c r="I3" s="51"/>
      <c r="J3" s="93"/>
      <c r="K3" s="93"/>
      <c r="L3" s="8"/>
      <c r="O3" s="6"/>
    </row>
    <row r="4" spans="1:17" s="5" customFormat="1" ht="15.75" x14ac:dyDescent="0.25">
      <c r="C4" s="76" t="s">
        <v>742</v>
      </c>
      <c r="D4" s="94" t="s">
        <v>2</v>
      </c>
      <c r="E4" s="95"/>
      <c r="F4" s="39">
        <v>0</v>
      </c>
      <c r="G4" s="36"/>
      <c r="H4" s="36"/>
      <c r="I4" s="36"/>
      <c r="J4" s="36"/>
      <c r="K4" s="36"/>
      <c r="L4" s="36"/>
      <c r="M4" s="36"/>
      <c r="N4" s="36"/>
      <c r="O4" s="36"/>
    </row>
    <row r="5" spans="1:17" s="9" customFormat="1" ht="15.75" x14ac:dyDescent="0.25">
      <c r="C5" s="76" t="s">
        <v>743</v>
      </c>
      <c r="D5" s="94" t="s">
        <v>14</v>
      </c>
      <c r="E5" s="95"/>
      <c r="F5" s="37">
        <v>95</v>
      </c>
      <c r="G5" s="36"/>
      <c r="H5" s="36"/>
      <c r="I5" s="36"/>
      <c r="J5" s="36"/>
      <c r="K5" s="36"/>
      <c r="L5" s="36"/>
      <c r="M5" s="36"/>
      <c r="N5" s="36"/>
      <c r="O5" s="36"/>
    </row>
    <row r="6" spans="1:17" s="9" customFormat="1" ht="15.75" x14ac:dyDescent="0.25">
      <c r="A6" s="11"/>
      <c r="B6" s="11"/>
      <c r="C6" s="76" t="s">
        <v>744</v>
      </c>
      <c r="D6" s="81"/>
      <c r="E6" s="81"/>
      <c r="F6" s="81"/>
      <c r="G6" s="12"/>
      <c r="H6" s="80"/>
      <c r="I6" s="80"/>
      <c r="J6" s="80"/>
      <c r="K6" s="11"/>
      <c r="L6" s="11"/>
      <c r="M6" s="13"/>
      <c r="N6" s="13"/>
      <c r="O6" s="82"/>
      <c r="P6" s="82"/>
      <c r="Q6" s="82"/>
    </row>
    <row r="7" spans="1:17" s="10" customFormat="1" x14ac:dyDescent="0.2">
      <c r="C7" s="76" t="s">
        <v>745</v>
      </c>
      <c r="G7" s="77"/>
      <c r="H7" s="77"/>
      <c r="I7" s="77"/>
      <c r="O7" s="78"/>
      <c r="P7" s="78"/>
      <c r="Q7" s="78"/>
    </row>
    <row r="8" spans="1:17" s="38" customFormat="1" ht="38.25" x14ac:dyDescent="0.2">
      <c r="A8" s="16"/>
      <c r="B8" s="16" t="s">
        <v>18</v>
      </c>
      <c r="C8" s="16" t="s">
        <v>3</v>
      </c>
      <c r="D8" s="16" t="s">
        <v>4</v>
      </c>
      <c r="E8" s="16" t="s">
        <v>5</v>
      </c>
      <c r="F8" s="17" t="s">
        <v>15</v>
      </c>
      <c r="G8" s="18" t="s">
        <v>16</v>
      </c>
      <c r="H8" s="18" t="s">
        <v>17</v>
      </c>
      <c r="I8" s="52" t="s">
        <v>270</v>
      </c>
      <c r="J8" s="17" t="s">
        <v>6</v>
      </c>
      <c r="K8" s="17" t="s">
        <v>13</v>
      </c>
      <c r="L8" s="17" t="s">
        <v>19</v>
      </c>
      <c r="M8" s="17" t="s">
        <v>7</v>
      </c>
      <c r="N8" s="17" t="s">
        <v>8</v>
      </c>
      <c r="O8" s="17" t="s">
        <v>9</v>
      </c>
      <c r="P8" s="17" t="s">
        <v>10</v>
      </c>
      <c r="Q8" s="17" t="s">
        <v>11</v>
      </c>
    </row>
    <row r="9" spans="1:17" x14ac:dyDescent="0.25">
      <c r="A9" s="40"/>
      <c r="B9" s="40"/>
      <c r="C9" s="45" t="s">
        <v>20</v>
      </c>
      <c r="D9" s="42"/>
      <c r="E9" s="42"/>
      <c r="F9" s="41"/>
      <c r="G9" s="43"/>
      <c r="H9" s="43"/>
      <c r="I9" s="50">
        <f t="shared" ref="I9:I16" si="0">H9/1.2</f>
        <v>0</v>
      </c>
      <c r="J9" s="41"/>
      <c r="K9" s="41"/>
      <c r="L9" s="41"/>
      <c r="M9" s="41"/>
      <c r="N9" s="41"/>
      <c r="O9" s="41"/>
      <c r="P9" s="41"/>
      <c r="Q9" s="44"/>
    </row>
    <row r="10" spans="1:17" x14ac:dyDescent="0.25">
      <c r="A10" s="31"/>
      <c r="B10" s="31"/>
      <c r="C10" s="33" t="s">
        <v>21</v>
      </c>
      <c r="D10" s="32"/>
      <c r="E10" s="32"/>
      <c r="F10" s="33"/>
      <c r="G10" s="34"/>
      <c r="H10" s="34"/>
      <c r="I10" s="50">
        <f t="shared" si="0"/>
        <v>0</v>
      </c>
      <c r="J10" s="33"/>
      <c r="K10" s="33"/>
      <c r="L10" s="33"/>
      <c r="M10" s="33"/>
      <c r="N10" s="33"/>
      <c r="O10" s="33"/>
      <c r="P10" s="33"/>
      <c r="Q10" s="35"/>
    </row>
    <row r="11" spans="1:17" x14ac:dyDescent="0.25">
      <c r="A11" s="15"/>
      <c r="B11" s="15">
        <v>1010002</v>
      </c>
      <c r="C11" s="1" t="s">
        <v>579</v>
      </c>
      <c r="D11" s="2"/>
      <c r="E11" s="19" t="s">
        <v>12</v>
      </c>
      <c r="F11" s="14">
        <v>0.37</v>
      </c>
      <c r="G11" s="14">
        <f t="shared" ref="G11:G47" si="1">IF(F11="","",F11*(1-$F$4))</f>
        <v>0.37</v>
      </c>
      <c r="H11" s="14">
        <f>IF(F11="","",F11*F5)*(1-$F$4)</f>
        <v>35.15</v>
      </c>
      <c r="I11" s="50">
        <f t="shared" si="0"/>
        <v>29.291666666666668</v>
      </c>
      <c r="J11" s="20">
        <v>1</v>
      </c>
      <c r="K11" s="19" t="s">
        <v>20</v>
      </c>
      <c r="L11" s="19"/>
      <c r="M11" s="14"/>
      <c r="N11" s="14"/>
      <c r="O11" s="21" t="str">
        <f t="shared" ref="O11:O47" si="2">IF(OR(D11="",H11=""),"",D11*H11)</f>
        <v/>
      </c>
      <c r="P11" s="21"/>
      <c r="Q11" s="22"/>
    </row>
    <row r="12" spans="1:17" x14ac:dyDescent="0.25">
      <c r="A12" s="23"/>
      <c r="B12" s="23">
        <v>1010004</v>
      </c>
      <c r="C12" s="24" t="s">
        <v>506</v>
      </c>
      <c r="D12" s="25"/>
      <c r="E12" s="26" t="s">
        <v>12</v>
      </c>
      <c r="F12" s="27">
        <v>0.37</v>
      </c>
      <c r="G12" s="27">
        <f t="shared" si="1"/>
        <v>0.37</v>
      </c>
      <c r="H12" s="27">
        <f>IF(F12="","",F12*F5)*(1-$F$4)</f>
        <v>35.15</v>
      </c>
      <c r="I12" s="50">
        <f t="shared" si="0"/>
        <v>29.291666666666668</v>
      </c>
      <c r="J12" s="28">
        <v>1</v>
      </c>
      <c r="K12" s="26" t="s">
        <v>20</v>
      </c>
      <c r="L12" s="26"/>
      <c r="M12" s="27"/>
      <c r="N12" s="27"/>
      <c r="O12" s="29" t="str">
        <f t="shared" si="2"/>
        <v/>
      </c>
      <c r="P12" s="29"/>
      <c r="Q12" s="30"/>
    </row>
    <row r="13" spans="1:17" x14ac:dyDescent="0.25">
      <c r="A13" s="15"/>
      <c r="B13" s="15">
        <v>1010005</v>
      </c>
      <c r="C13" s="1" t="s">
        <v>578</v>
      </c>
      <c r="D13" s="2"/>
      <c r="E13" s="19" t="s">
        <v>12</v>
      </c>
      <c r="F13" s="14">
        <v>0.37</v>
      </c>
      <c r="G13" s="14">
        <f t="shared" si="1"/>
        <v>0.37</v>
      </c>
      <c r="H13" s="14">
        <f>IF(F13="","",F13*F5)*(1-$F$4)</f>
        <v>35.15</v>
      </c>
      <c r="I13" s="50">
        <f t="shared" si="0"/>
        <v>29.291666666666668</v>
      </c>
      <c r="J13" s="20">
        <v>1</v>
      </c>
      <c r="K13" s="19" t="s">
        <v>20</v>
      </c>
      <c r="L13" s="19"/>
      <c r="M13" s="14"/>
      <c r="N13" s="14"/>
      <c r="O13" s="21" t="str">
        <f t="shared" si="2"/>
        <v/>
      </c>
      <c r="P13" s="21"/>
      <c r="Q13" s="22"/>
    </row>
    <row r="14" spans="1:17" x14ac:dyDescent="0.25">
      <c r="A14" s="53"/>
      <c r="B14" s="53">
        <v>1010006</v>
      </c>
      <c r="C14" s="1" t="s">
        <v>507</v>
      </c>
      <c r="D14" s="2"/>
      <c r="E14" s="19" t="s">
        <v>12</v>
      </c>
      <c r="F14" s="14">
        <v>0.37</v>
      </c>
      <c r="G14" s="14">
        <f t="shared" ref="G14" si="3">IF(F14="","",F14*(1-$F$4))</f>
        <v>0.37</v>
      </c>
      <c r="H14" s="14">
        <f>IF(F14="","",F14*F5)*(1-$F$4)</f>
        <v>35.15</v>
      </c>
      <c r="I14" s="50">
        <f t="shared" ref="I14" si="4">H14/1.2</f>
        <v>29.291666666666668</v>
      </c>
      <c r="J14" s="20">
        <v>1</v>
      </c>
      <c r="K14" s="19" t="s">
        <v>20</v>
      </c>
      <c r="L14" s="19"/>
      <c r="M14" s="14"/>
      <c r="N14" s="14"/>
      <c r="O14" s="21" t="str">
        <f t="shared" ref="O14" si="5">IF(OR(D14="",H14=""),"",D14*H14)</f>
        <v/>
      </c>
      <c r="P14" s="21"/>
      <c r="Q14" s="22"/>
    </row>
    <row r="15" spans="1:17" x14ac:dyDescent="0.25">
      <c r="A15" s="23"/>
      <c r="B15" s="23">
        <v>1010007</v>
      </c>
      <c r="C15" s="24" t="s">
        <v>508</v>
      </c>
      <c r="D15" s="25"/>
      <c r="E15" s="26" t="s">
        <v>12</v>
      </c>
      <c r="F15" s="27">
        <v>0.37</v>
      </c>
      <c r="G15" s="27">
        <f t="shared" si="1"/>
        <v>0.37</v>
      </c>
      <c r="H15" s="27">
        <f>IF(F15="","",F15*F5)*(1-$F$4)</f>
        <v>35.15</v>
      </c>
      <c r="I15" s="50">
        <f t="shared" si="0"/>
        <v>29.291666666666668</v>
      </c>
      <c r="J15" s="28">
        <v>1</v>
      </c>
      <c r="K15" s="26" t="s">
        <v>20</v>
      </c>
      <c r="L15" s="26"/>
      <c r="M15" s="27"/>
      <c r="N15" s="27"/>
      <c r="O15" s="29" t="str">
        <f t="shared" si="2"/>
        <v/>
      </c>
      <c r="P15" s="29"/>
      <c r="Q15" s="30"/>
    </row>
    <row r="16" spans="1:17" x14ac:dyDescent="0.25">
      <c r="A16" s="15"/>
      <c r="B16" s="15">
        <v>1010008</v>
      </c>
      <c r="C16" s="1" t="s">
        <v>509</v>
      </c>
      <c r="D16" s="2"/>
      <c r="E16" s="19" t="s">
        <v>12</v>
      </c>
      <c r="F16" s="14">
        <v>0.37</v>
      </c>
      <c r="G16" s="14">
        <f t="shared" si="1"/>
        <v>0.37</v>
      </c>
      <c r="H16" s="14">
        <f>IF(F16="","",F16*F5)*(1-$F$4)</f>
        <v>35.15</v>
      </c>
      <c r="I16" s="50">
        <f t="shared" si="0"/>
        <v>29.291666666666668</v>
      </c>
      <c r="J16" s="20">
        <v>1</v>
      </c>
      <c r="K16" s="19" t="s">
        <v>20</v>
      </c>
      <c r="L16" s="19"/>
      <c r="M16" s="14"/>
      <c r="N16" s="14"/>
      <c r="O16" s="21" t="str">
        <f t="shared" si="2"/>
        <v/>
      </c>
      <c r="P16" s="21"/>
      <c r="Q16" s="22"/>
    </row>
    <row r="17" spans="1:17" x14ac:dyDescent="0.25">
      <c r="A17" s="23"/>
      <c r="B17" s="23">
        <v>1010012</v>
      </c>
      <c r="C17" s="24" t="s">
        <v>510</v>
      </c>
      <c r="D17" s="25"/>
      <c r="E17" s="26" t="s">
        <v>12</v>
      </c>
      <c r="F17" s="27">
        <v>0.4</v>
      </c>
      <c r="G17" s="27">
        <f t="shared" si="1"/>
        <v>0.4</v>
      </c>
      <c r="H17" s="27">
        <f>IF(F17="","",F17*F5)*(1-$F$4)</f>
        <v>38</v>
      </c>
      <c r="I17" s="50">
        <f t="shared" ref="I17:I87" si="6">H17/1.2</f>
        <v>31.666666666666668</v>
      </c>
      <c r="J17" s="28">
        <v>1</v>
      </c>
      <c r="K17" s="26" t="s">
        <v>20</v>
      </c>
      <c r="L17" s="26"/>
      <c r="M17" s="27"/>
      <c r="N17" s="27"/>
      <c r="O17" s="29" t="str">
        <f t="shared" si="2"/>
        <v/>
      </c>
      <c r="P17" s="29"/>
      <c r="Q17" s="30"/>
    </row>
    <row r="18" spans="1:17" x14ac:dyDescent="0.25">
      <c r="A18" s="15"/>
      <c r="B18" s="15">
        <v>1010014</v>
      </c>
      <c r="C18" s="1" t="s">
        <v>511</v>
      </c>
      <c r="D18" s="2"/>
      <c r="E18" s="19" t="s">
        <v>12</v>
      </c>
      <c r="F18" s="14">
        <v>0.4</v>
      </c>
      <c r="G18" s="14">
        <f t="shared" si="1"/>
        <v>0.4</v>
      </c>
      <c r="H18" s="14">
        <f>IF(F18="","",F18*F5)*(1-$F$4)</f>
        <v>38</v>
      </c>
      <c r="I18" s="50">
        <f t="shared" si="6"/>
        <v>31.666666666666668</v>
      </c>
      <c r="J18" s="20">
        <v>1</v>
      </c>
      <c r="K18" s="19" t="s">
        <v>20</v>
      </c>
      <c r="L18" s="19"/>
      <c r="M18" s="14"/>
      <c r="N18" s="14"/>
      <c r="O18" s="21" t="str">
        <f t="shared" si="2"/>
        <v/>
      </c>
      <c r="P18" s="21"/>
      <c r="Q18" s="22"/>
    </row>
    <row r="19" spans="1:17" x14ac:dyDescent="0.25">
      <c r="A19" s="23"/>
      <c r="B19" s="23">
        <v>1010015</v>
      </c>
      <c r="C19" s="24" t="s">
        <v>512</v>
      </c>
      <c r="D19" s="25"/>
      <c r="E19" s="26" t="s">
        <v>12</v>
      </c>
      <c r="F19" s="27">
        <v>0.4</v>
      </c>
      <c r="G19" s="27">
        <f t="shared" si="1"/>
        <v>0.4</v>
      </c>
      <c r="H19" s="27">
        <f>IF(F19="","",F19*F5)*(1-$F$4)</f>
        <v>38</v>
      </c>
      <c r="I19" s="50">
        <f t="shared" si="6"/>
        <v>31.666666666666668</v>
      </c>
      <c r="J19" s="28">
        <v>1</v>
      </c>
      <c r="K19" s="26" t="s">
        <v>20</v>
      </c>
      <c r="L19" s="26"/>
      <c r="M19" s="27"/>
      <c r="N19" s="27"/>
      <c r="O19" s="29" t="str">
        <f t="shared" si="2"/>
        <v/>
      </c>
      <c r="P19" s="29"/>
      <c r="Q19" s="30"/>
    </row>
    <row r="20" spans="1:17" x14ac:dyDescent="0.25">
      <c r="A20" s="59"/>
      <c r="B20" s="59">
        <v>1010016</v>
      </c>
      <c r="C20" s="24" t="s">
        <v>513</v>
      </c>
      <c r="D20" s="25"/>
      <c r="E20" s="26" t="s">
        <v>12</v>
      </c>
      <c r="F20" s="27">
        <v>0.4</v>
      </c>
      <c r="G20" s="27">
        <f t="shared" ref="G20" si="7">IF(F20="","",F20*(1-$F$4))</f>
        <v>0.4</v>
      </c>
      <c r="H20" s="27">
        <f>IF(F20="","",F20*F5)*(1-$F$4)</f>
        <v>38</v>
      </c>
      <c r="I20" s="50">
        <f t="shared" ref="I20" si="8">H20/1.2</f>
        <v>31.666666666666668</v>
      </c>
      <c r="J20" s="28">
        <v>1</v>
      </c>
      <c r="K20" s="26" t="s">
        <v>20</v>
      </c>
      <c r="L20" s="26"/>
      <c r="M20" s="27"/>
      <c r="N20" s="27"/>
      <c r="O20" s="29" t="str">
        <f t="shared" ref="O20" si="9">IF(OR(D20="",H20=""),"",D20*H20)</f>
        <v/>
      </c>
      <c r="P20" s="29"/>
      <c r="Q20" s="30"/>
    </row>
    <row r="21" spans="1:17" x14ac:dyDescent="0.25">
      <c r="A21" s="15"/>
      <c r="B21" s="15">
        <v>1010017</v>
      </c>
      <c r="C21" s="1" t="s">
        <v>514</v>
      </c>
      <c r="D21" s="2"/>
      <c r="E21" s="19" t="s">
        <v>12</v>
      </c>
      <c r="F21" s="14">
        <v>0.4</v>
      </c>
      <c r="G21" s="14">
        <f t="shared" si="1"/>
        <v>0.4</v>
      </c>
      <c r="H21" s="14">
        <f>IF(F21="","",F21*F5)*(1-$F$4)</f>
        <v>38</v>
      </c>
      <c r="I21" s="50">
        <f t="shared" si="6"/>
        <v>31.666666666666668</v>
      </c>
      <c r="J21" s="20">
        <v>1</v>
      </c>
      <c r="K21" s="19" t="s">
        <v>20</v>
      </c>
      <c r="L21" s="19"/>
      <c r="M21" s="14"/>
      <c r="N21" s="14"/>
      <c r="O21" s="21" t="str">
        <f t="shared" si="2"/>
        <v/>
      </c>
      <c r="P21" s="21"/>
      <c r="Q21" s="22"/>
    </row>
    <row r="22" spans="1:17" x14ac:dyDescent="0.25">
      <c r="A22" s="23"/>
      <c r="B22" s="23">
        <v>1010018</v>
      </c>
      <c r="C22" s="24" t="s">
        <v>515</v>
      </c>
      <c r="D22" s="25"/>
      <c r="E22" s="26" t="s">
        <v>12</v>
      </c>
      <c r="F22" s="27">
        <v>0.4</v>
      </c>
      <c r="G22" s="27">
        <f t="shared" si="1"/>
        <v>0.4</v>
      </c>
      <c r="H22" s="27">
        <f>IF(F22="","",F22*F5)*(1-$F$4)</f>
        <v>38</v>
      </c>
      <c r="I22" s="50">
        <f t="shared" si="6"/>
        <v>31.666666666666668</v>
      </c>
      <c r="J22" s="28">
        <v>1</v>
      </c>
      <c r="K22" s="26" t="s">
        <v>20</v>
      </c>
      <c r="L22" s="26"/>
      <c r="M22" s="27"/>
      <c r="N22" s="27"/>
      <c r="O22" s="29" t="str">
        <f t="shared" si="2"/>
        <v/>
      </c>
      <c r="P22" s="29"/>
      <c r="Q22" s="30"/>
    </row>
    <row r="23" spans="1:17" x14ac:dyDescent="0.25">
      <c r="A23" s="15"/>
      <c r="B23" s="15">
        <v>1010132</v>
      </c>
      <c r="C23" s="1" t="s">
        <v>516</v>
      </c>
      <c r="D23" s="2"/>
      <c r="E23" s="19" t="s">
        <v>12</v>
      </c>
      <c r="F23" s="14">
        <v>0.38</v>
      </c>
      <c r="G23" s="14">
        <f t="shared" si="1"/>
        <v>0.38</v>
      </c>
      <c r="H23" s="14">
        <f>IF(F23="","",F23*F5)*(1-$F$4)</f>
        <v>36.1</v>
      </c>
      <c r="I23" s="50">
        <f t="shared" si="6"/>
        <v>30.083333333333336</v>
      </c>
      <c r="J23" s="20">
        <v>1</v>
      </c>
      <c r="K23" s="19" t="s">
        <v>20</v>
      </c>
      <c r="L23" s="19"/>
      <c r="M23" s="14"/>
      <c r="N23" s="14"/>
      <c r="O23" s="21" t="str">
        <f t="shared" si="2"/>
        <v/>
      </c>
      <c r="P23" s="21"/>
      <c r="Q23" s="22"/>
    </row>
    <row r="24" spans="1:17" x14ac:dyDescent="0.25">
      <c r="A24" s="23"/>
      <c r="B24" s="23">
        <v>1010134</v>
      </c>
      <c r="C24" s="24" t="s">
        <v>517</v>
      </c>
      <c r="D24" s="25"/>
      <c r="E24" s="26" t="s">
        <v>12</v>
      </c>
      <c r="F24" s="27">
        <v>0.38</v>
      </c>
      <c r="G24" s="27">
        <f t="shared" si="1"/>
        <v>0.38</v>
      </c>
      <c r="H24" s="27">
        <f>IF(F24="","",F24*F5)*(1-$F$4)</f>
        <v>36.1</v>
      </c>
      <c r="I24" s="50">
        <f t="shared" si="6"/>
        <v>30.083333333333336</v>
      </c>
      <c r="J24" s="28">
        <v>1</v>
      </c>
      <c r="K24" s="26" t="s">
        <v>20</v>
      </c>
      <c r="L24" s="26"/>
      <c r="M24" s="27"/>
      <c r="N24" s="27"/>
      <c r="O24" s="29" t="str">
        <f t="shared" si="2"/>
        <v/>
      </c>
      <c r="P24" s="29"/>
      <c r="Q24" s="30"/>
    </row>
    <row r="25" spans="1:17" x14ac:dyDescent="0.25">
      <c r="A25" s="15"/>
      <c r="B25" s="15">
        <v>1010135</v>
      </c>
      <c r="C25" s="1" t="s">
        <v>519</v>
      </c>
      <c r="D25" s="2"/>
      <c r="E25" s="19" t="s">
        <v>12</v>
      </c>
      <c r="F25" s="14">
        <v>0.38</v>
      </c>
      <c r="G25" s="14">
        <f t="shared" si="1"/>
        <v>0.38</v>
      </c>
      <c r="H25" s="14">
        <f>IF(F25="","",F25*F5)*(1-$F$4)</f>
        <v>36.1</v>
      </c>
      <c r="I25" s="50">
        <f t="shared" si="6"/>
        <v>30.083333333333336</v>
      </c>
      <c r="J25" s="20">
        <v>1</v>
      </c>
      <c r="K25" s="19" t="s">
        <v>20</v>
      </c>
      <c r="L25" s="19"/>
      <c r="M25" s="14"/>
      <c r="N25" s="14"/>
      <c r="O25" s="21" t="str">
        <f t="shared" si="2"/>
        <v/>
      </c>
      <c r="P25" s="21"/>
      <c r="Q25" s="22"/>
    </row>
    <row r="26" spans="1:17" x14ac:dyDescent="0.25">
      <c r="A26" s="53"/>
      <c r="B26" s="53">
        <v>1010136</v>
      </c>
      <c r="C26" s="1" t="s">
        <v>518</v>
      </c>
      <c r="D26" s="2"/>
      <c r="E26" s="19" t="s">
        <v>12</v>
      </c>
      <c r="F26" s="14">
        <v>0.38</v>
      </c>
      <c r="G26" s="14">
        <f t="shared" ref="G26" si="10">IF(F26="","",F26*(1-$F$4))</f>
        <v>0.38</v>
      </c>
      <c r="H26" s="14">
        <f>IF(F26="","",F26*F5)*(1-$F$4)</f>
        <v>36.1</v>
      </c>
      <c r="I26" s="50">
        <f t="shared" ref="I26" si="11">H26/1.2</f>
        <v>30.083333333333336</v>
      </c>
      <c r="J26" s="20">
        <v>1</v>
      </c>
      <c r="K26" s="19" t="s">
        <v>20</v>
      </c>
      <c r="L26" s="19"/>
      <c r="M26" s="14"/>
      <c r="N26" s="14"/>
      <c r="O26" s="21" t="str">
        <f t="shared" ref="O26" si="12">IF(OR(D26="",H26=""),"",D26*H26)</f>
        <v/>
      </c>
      <c r="P26" s="21"/>
      <c r="Q26" s="22"/>
    </row>
    <row r="27" spans="1:17" x14ac:dyDescent="0.25">
      <c r="A27" s="23"/>
      <c r="B27" s="23">
        <v>1010137</v>
      </c>
      <c r="C27" s="24" t="s">
        <v>520</v>
      </c>
      <c r="D27" s="25"/>
      <c r="E27" s="26" t="s">
        <v>12</v>
      </c>
      <c r="F27" s="27">
        <v>0.38</v>
      </c>
      <c r="G27" s="27">
        <f t="shared" si="1"/>
        <v>0.38</v>
      </c>
      <c r="H27" s="27">
        <f>IF(F27="","",F27*F5)*(1-$F$4)</f>
        <v>36.1</v>
      </c>
      <c r="I27" s="50">
        <f t="shared" si="6"/>
        <v>30.083333333333336</v>
      </c>
      <c r="J27" s="28">
        <v>1</v>
      </c>
      <c r="K27" s="26" t="s">
        <v>20</v>
      </c>
      <c r="L27" s="26"/>
      <c r="M27" s="27"/>
      <c r="N27" s="27"/>
      <c r="O27" s="29" t="str">
        <f t="shared" si="2"/>
        <v/>
      </c>
      <c r="P27" s="29"/>
      <c r="Q27" s="30"/>
    </row>
    <row r="28" spans="1:17" x14ac:dyDescent="0.25">
      <c r="A28" s="15"/>
      <c r="B28" s="15">
        <v>1010138</v>
      </c>
      <c r="C28" s="1" t="s">
        <v>521</v>
      </c>
      <c r="D28" s="2"/>
      <c r="E28" s="19" t="s">
        <v>12</v>
      </c>
      <c r="F28" s="14">
        <v>0.38</v>
      </c>
      <c r="G28" s="14">
        <f t="shared" si="1"/>
        <v>0.38</v>
      </c>
      <c r="H28" s="14">
        <f>IF(F28="","",F28*F5)*(1-$F$4)</f>
        <v>36.1</v>
      </c>
      <c r="I28" s="50">
        <f t="shared" si="6"/>
        <v>30.083333333333336</v>
      </c>
      <c r="J28" s="20">
        <v>1</v>
      </c>
      <c r="K28" s="19" t="s">
        <v>20</v>
      </c>
      <c r="L28" s="19"/>
      <c r="M28" s="14"/>
      <c r="N28" s="14"/>
      <c r="O28" s="21" t="str">
        <f t="shared" si="2"/>
        <v/>
      </c>
      <c r="P28" s="21"/>
      <c r="Q28" s="22"/>
    </row>
    <row r="29" spans="1:17" x14ac:dyDescent="0.25">
      <c r="A29" s="23"/>
      <c r="B29" s="23">
        <v>1010022</v>
      </c>
      <c r="C29" s="24" t="s">
        <v>522</v>
      </c>
      <c r="D29" s="25"/>
      <c r="E29" s="26" t="s">
        <v>12</v>
      </c>
      <c r="F29" s="27">
        <v>0.48</v>
      </c>
      <c r="G29" s="27">
        <f t="shared" si="1"/>
        <v>0.48</v>
      </c>
      <c r="H29" s="27">
        <f>IF(F29="","",F29*F5)*(1-$F$4)</f>
        <v>45.6</v>
      </c>
      <c r="I29" s="50">
        <f t="shared" si="6"/>
        <v>38</v>
      </c>
      <c r="J29" s="28">
        <v>1</v>
      </c>
      <c r="K29" s="26" t="s">
        <v>20</v>
      </c>
      <c r="L29" s="26"/>
      <c r="M29" s="27"/>
      <c r="N29" s="27"/>
      <c r="O29" s="29" t="str">
        <f t="shared" si="2"/>
        <v/>
      </c>
      <c r="P29" s="29"/>
      <c r="Q29" s="30"/>
    </row>
    <row r="30" spans="1:17" x14ac:dyDescent="0.25">
      <c r="A30" s="15"/>
      <c r="B30" s="15">
        <v>1010024</v>
      </c>
      <c r="C30" s="1" t="s">
        <v>523</v>
      </c>
      <c r="D30" s="2"/>
      <c r="E30" s="19" t="s">
        <v>12</v>
      </c>
      <c r="F30" s="14">
        <v>0.48</v>
      </c>
      <c r="G30" s="14">
        <f t="shared" si="1"/>
        <v>0.48</v>
      </c>
      <c r="H30" s="14">
        <f>IF(F30="","",F30*F5)*(1-$F$4)</f>
        <v>45.6</v>
      </c>
      <c r="I30" s="50">
        <f t="shared" si="6"/>
        <v>38</v>
      </c>
      <c r="J30" s="20">
        <v>1</v>
      </c>
      <c r="K30" s="19" t="s">
        <v>20</v>
      </c>
      <c r="L30" s="19"/>
      <c r="M30" s="14"/>
      <c r="N30" s="14"/>
      <c r="O30" s="21" t="str">
        <f t="shared" si="2"/>
        <v/>
      </c>
      <c r="P30" s="21"/>
      <c r="Q30" s="22"/>
    </row>
    <row r="31" spans="1:17" x14ac:dyDescent="0.25">
      <c r="A31" s="23"/>
      <c r="B31" s="23">
        <v>1010025</v>
      </c>
      <c r="C31" s="24" t="s">
        <v>524</v>
      </c>
      <c r="D31" s="25"/>
      <c r="E31" s="26" t="s">
        <v>12</v>
      </c>
      <c r="F31" s="27">
        <v>0.48</v>
      </c>
      <c r="G31" s="27">
        <f t="shared" si="1"/>
        <v>0.48</v>
      </c>
      <c r="H31" s="27">
        <f>IF(F31="","",F31*F5)*(1-$F$4)</f>
        <v>45.6</v>
      </c>
      <c r="I31" s="50">
        <f t="shared" si="6"/>
        <v>38</v>
      </c>
      <c r="J31" s="28">
        <v>1</v>
      </c>
      <c r="K31" s="26" t="s">
        <v>20</v>
      </c>
      <c r="L31" s="26"/>
      <c r="M31" s="27"/>
      <c r="N31" s="27"/>
      <c r="O31" s="29" t="str">
        <f t="shared" si="2"/>
        <v/>
      </c>
      <c r="P31" s="29"/>
      <c r="Q31" s="30"/>
    </row>
    <row r="32" spans="1:17" x14ac:dyDescent="0.25">
      <c r="A32" s="23"/>
      <c r="B32" s="23">
        <v>1010026</v>
      </c>
      <c r="C32" s="24" t="s">
        <v>525</v>
      </c>
      <c r="D32" s="25"/>
      <c r="E32" s="26" t="s">
        <v>12</v>
      </c>
      <c r="F32" s="27">
        <v>0.48</v>
      </c>
      <c r="G32" s="27">
        <f t="shared" ref="G32" si="13">IF(F32="","",F32*(1-$F$4))</f>
        <v>0.48</v>
      </c>
      <c r="H32" s="27">
        <f>IF(F32="","",F32*F5)*(1-$F$4)</f>
        <v>45.6</v>
      </c>
      <c r="I32" s="50">
        <f t="shared" ref="I32" si="14">H32/1.2</f>
        <v>38</v>
      </c>
      <c r="J32" s="28">
        <v>1</v>
      </c>
      <c r="K32" s="26" t="s">
        <v>20</v>
      </c>
      <c r="L32" s="26"/>
      <c r="M32" s="27"/>
      <c r="N32" s="27"/>
      <c r="O32" s="29" t="str">
        <f t="shared" ref="O32" si="15">IF(OR(D32="",H32=""),"",D32*H32)</f>
        <v/>
      </c>
      <c r="P32" s="29"/>
      <c r="Q32" s="30"/>
    </row>
    <row r="33" spans="1:17" x14ac:dyDescent="0.25">
      <c r="A33" s="15"/>
      <c r="B33" s="15">
        <v>1010027</v>
      </c>
      <c r="C33" s="1" t="s">
        <v>526</v>
      </c>
      <c r="D33" s="2"/>
      <c r="E33" s="19" t="s">
        <v>12</v>
      </c>
      <c r="F33" s="14">
        <v>0.48</v>
      </c>
      <c r="G33" s="14">
        <f t="shared" si="1"/>
        <v>0.48</v>
      </c>
      <c r="H33" s="14">
        <f>IF(F33="","",F33*F5)*(1-$F$4)</f>
        <v>45.6</v>
      </c>
      <c r="I33" s="50">
        <f t="shared" si="6"/>
        <v>38</v>
      </c>
      <c r="J33" s="20">
        <v>1</v>
      </c>
      <c r="K33" s="19" t="s">
        <v>20</v>
      </c>
      <c r="L33" s="19"/>
      <c r="M33" s="14"/>
      <c r="N33" s="14"/>
      <c r="O33" s="21" t="str">
        <f t="shared" si="2"/>
        <v/>
      </c>
      <c r="P33" s="21"/>
      <c r="Q33" s="22"/>
    </row>
    <row r="34" spans="1:17" x14ac:dyDescent="0.25">
      <c r="A34" s="23"/>
      <c r="B34" s="23">
        <v>1010028</v>
      </c>
      <c r="C34" s="24" t="s">
        <v>527</v>
      </c>
      <c r="D34" s="25"/>
      <c r="E34" s="26" t="s">
        <v>12</v>
      </c>
      <c r="F34" s="27">
        <v>0.48</v>
      </c>
      <c r="G34" s="27">
        <f t="shared" si="1"/>
        <v>0.48</v>
      </c>
      <c r="H34" s="27">
        <f>IF(F34="","",F34*F5)*(1-$F$4)</f>
        <v>45.6</v>
      </c>
      <c r="I34" s="50">
        <f t="shared" si="6"/>
        <v>38</v>
      </c>
      <c r="J34" s="28">
        <v>1</v>
      </c>
      <c r="K34" s="26" t="s">
        <v>20</v>
      </c>
      <c r="L34" s="26"/>
      <c r="M34" s="27"/>
      <c r="N34" s="27"/>
      <c r="O34" s="29" t="str">
        <f t="shared" si="2"/>
        <v/>
      </c>
      <c r="P34" s="29"/>
      <c r="Q34" s="30"/>
    </row>
    <row r="35" spans="1:17" x14ac:dyDescent="0.25">
      <c r="A35" s="15"/>
      <c r="B35" s="15">
        <v>1010142</v>
      </c>
      <c r="C35" s="1" t="s">
        <v>550</v>
      </c>
      <c r="D35" s="2"/>
      <c r="E35" s="19" t="s">
        <v>12</v>
      </c>
      <c r="F35" s="14">
        <v>0.47</v>
      </c>
      <c r="G35" s="14">
        <f t="shared" si="1"/>
        <v>0.47</v>
      </c>
      <c r="H35" s="14">
        <f>IF(F35="","",F35*F5)*(1-$F$4)</f>
        <v>44.65</v>
      </c>
      <c r="I35" s="50">
        <f t="shared" si="6"/>
        <v>37.208333333333336</v>
      </c>
      <c r="J35" s="20">
        <v>1</v>
      </c>
      <c r="K35" s="19" t="s">
        <v>20</v>
      </c>
      <c r="L35" s="19"/>
      <c r="M35" s="14"/>
      <c r="N35" s="14"/>
      <c r="O35" s="21" t="str">
        <f t="shared" si="2"/>
        <v/>
      </c>
      <c r="P35" s="21"/>
      <c r="Q35" s="22"/>
    </row>
    <row r="36" spans="1:17" x14ac:dyDescent="0.25">
      <c r="A36" s="23"/>
      <c r="B36" s="23">
        <v>1010144</v>
      </c>
      <c r="C36" s="24" t="s">
        <v>551</v>
      </c>
      <c r="D36" s="25"/>
      <c r="E36" s="26" t="s">
        <v>12</v>
      </c>
      <c r="F36" s="27">
        <v>0.47</v>
      </c>
      <c r="G36" s="27">
        <f t="shared" si="1"/>
        <v>0.47</v>
      </c>
      <c r="H36" s="27">
        <f>IF(F36="","",F36*F5)*(1-$F$4)</f>
        <v>44.65</v>
      </c>
      <c r="I36" s="50">
        <f t="shared" si="6"/>
        <v>37.208333333333336</v>
      </c>
      <c r="J36" s="28">
        <v>1</v>
      </c>
      <c r="K36" s="26" t="s">
        <v>20</v>
      </c>
      <c r="L36" s="26"/>
      <c r="M36" s="27"/>
      <c r="N36" s="27"/>
      <c r="O36" s="29" t="str">
        <f t="shared" si="2"/>
        <v/>
      </c>
      <c r="P36" s="29"/>
      <c r="Q36" s="30"/>
    </row>
    <row r="37" spans="1:17" x14ac:dyDescent="0.25">
      <c r="A37" s="15"/>
      <c r="B37" s="15">
        <v>1010145</v>
      </c>
      <c r="C37" s="1" t="s">
        <v>552</v>
      </c>
      <c r="D37" s="2"/>
      <c r="E37" s="19" t="s">
        <v>12</v>
      </c>
      <c r="F37" s="14">
        <v>0.47</v>
      </c>
      <c r="G37" s="14">
        <f t="shared" si="1"/>
        <v>0.47</v>
      </c>
      <c r="H37" s="14">
        <f>IF(F37="","",F37*F5)*(1-$F$4)</f>
        <v>44.65</v>
      </c>
      <c r="I37" s="50">
        <f t="shared" si="6"/>
        <v>37.208333333333336</v>
      </c>
      <c r="J37" s="20">
        <v>1</v>
      </c>
      <c r="K37" s="19" t="s">
        <v>20</v>
      </c>
      <c r="L37" s="19"/>
      <c r="M37" s="14"/>
      <c r="N37" s="14"/>
      <c r="O37" s="21" t="str">
        <f t="shared" si="2"/>
        <v/>
      </c>
      <c r="P37" s="21"/>
      <c r="Q37" s="22"/>
    </row>
    <row r="38" spans="1:17" x14ac:dyDescent="0.25">
      <c r="A38" s="23"/>
      <c r="B38" s="23">
        <v>1010147</v>
      </c>
      <c r="C38" s="24" t="s">
        <v>553</v>
      </c>
      <c r="D38" s="25"/>
      <c r="E38" s="26" t="s">
        <v>12</v>
      </c>
      <c r="F38" s="27">
        <v>0.47</v>
      </c>
      <c r="G38" s="27">
        <f t="shared" si="1"/>
        <v>0.47</v>
      </c>
      <c r="H38" s="27">
        <f>IF(F38="","",F38*F5)*(1-$F$4)</f>
        <v>44.65</v>
      </c>
      <c r="I38" s="50">
        <f t="shared" si="6"/>
        <v>37.208333333333336</v>
      </c>
      <c r="J38" s="28">
        <v>1</v>
      </c>
      <c r="K38" s="26" t="s">
        <v>20</v>
      </c>
      <c r="L38" s="26"/>
      <c r="M38" s="27"/>
      <c r="N38" s="27"/>
      <c r="O38" s="29" t="str">
        <f t="shared" si="2"/>
        <v/>
      </c>
      <c r="P38" s="29"/>
      <c r="Q38" s="30"/>
    </row>
    <row r="39" spans="1:17" x14ac:dyDescent="0.25">
      <c r="A39" s="15"/>
      <c r="B39" s="15">
        <v>1010148</v>
      </c>
      <c r="C39" s="1" t="s">
        <v>554</v>
      </c>
      <c r="D39" s="2"/>
      <c r="E39" s="19" t="s">
        <v>12</v>
      </c>
      <c r="F39" s="14">
        <v>0.47</v>
      </c>
      <c r="G39" s="14">
        <f t="shared" si="1"/>
        <v>0.47</v>
      </c>
      <c r="H39" s="14">
        <f>IF(F39="","",F39*F5)*(1-$F$4)</f>
        <v>44.65</v>
      </c>
      <c r="I39" s="50">
        <f t="shared" si="6"/>
        <v>37.208333333333336</v>
      </c>
      <c r="J39" s="20">
        <v>1</v>
      </c>
      <c r="K39" s="19" t="s">
        <v>20</v>
      </c>
      <c r="L39" s="19"/>
      <c r="M39" s="14"/>
      <c r="N39" s="14"/>
      <c r="O39" s="21" t="str">
        <f t="shared" si="2"/>
        <v/>
      </c>
      <c r="P39" s="21"/>
      <c r="Q39" s="22"/>
    </row>
    <row r="40" spans="1:17" x14ac:dyDescent="0.25">
      <c r="A40" s="23"/>
      <c r="B40" s="23">
        <v>1010032</v>
      </c>
      <c r="C40" s="24" t="s">
        <v>555</v>
      </c>
      <c r="D40" s="25"/>
      <c r="E40" s="26" t="s">
        <v>12</v>
      </c>
      <c r="F40" s="27">
        <v>0.61</v>
      </c>
      <c r="G40" s="27">
        <f t="shared" si="1"/>
        <v>0.61</v>
      </c>
      <c r="H40" s="27">
        <f>IF(F40="","",F40*F5)*(1-$F$4)</f>
        <v>57.949999999999996</v>
      </c>
      <c r="I40" s="50">
        <f t="shared" si="6"/>
        <v>48.291666666666664</v>
      </c>
      <c r="J40" s="28">
        <v>1</v>
      </c>
      <c r="K40" s="26" t="s">
        <v>20</v>
      </c>
      <c r="L40" s="26"/>
      <c r="M40" s="27"/>
      <c r="N40" s="27"/>
      <c r="O40" s="29" t="str">
        <f t="shared" si="2"/>
        <v/>
      </c>
      <c r="P40" s="29"/>
      <c r="Q40" s="30"/>
    </row>
    <row r="41" spans="1:17" x14ac:dyDescent="0.25">
      <c r="A41" s="15"/>
      <c r="B41" s="15">
        <v>1010034</v>
      </c>
      <c r="C41" s="1" t="s">
        <v>528</v>
      </c>
      <c r="D41" s="2"/>
      <c r="E41" s="19" t="s">
        <v>12</v>
      </c>
      <c r="F41" s="14">
        <v>0.61</v>
      </c>
      <c r="G41" s="14">
        <f t="shared" si="1"/>
        <v>0.61</v>
      </c>
      <c r="H41" s="14">
        <f>IF(F41="","",F41*F5)*(1-$F$4)</f>
        <v>57.949999999999996</v>
      </c>
      <c r="I41" s="50">
        <f t="shared" si="6"/>
        <v>48.291666666666664</v>
      </c>
      <c r="J41" s="20">
        <v>1</v>
      </c>
      <c r="K41" s="19" t="s">
        <v>20</v>
      </c>
      <c r="L41" s="19"/>
      <c r="M41" s="14"/>
      <c r="N41" s="14"/>
      <c r="O41" s="21" t="str">
        <f t="shared" si="2"/>
        <v/>
      </c>
      <c r="P41" s="21"/>
      <c r="Q41" s="22"/>
    </row>
    <row r="42" spans="1:17" x14ac:dyDescent="0.25">
      <c r="A42" s="23"/>
      <c r="B42" s="23">
        <v>1010035</v>
      </c>
      <c r="C42" s="24" t="s">
        <v>529</v>
      </c>
      <c r="D42" s="25"/>
      <c r="E42" s="26" t="s">
        <v>12</v>
      </c>
      <c r="F42" s="27">
        <v>0.61</v>
      </c>
      <c r="G42" s="27">
        <f t="shared" si="1"/>
        <v>0.61</v>
      </c>
      <c r="H42" s="27">
        <f>IF(F42="","",F42*F5)*(1-$F$4)</f>
        <v>57.949999999999996</v>
      </c>
      <c r="I42" s="50">
        <f t="shared" si="6"/>
        <v>48.291666666666664</v>
      </c>
      <c r="J42" s="28">
        <v>1</v>
      </c>
      <c r="K42" s="26" t="s">
        <v>20</v>
      </c>
      <c r="L42" s="26"/>
      <c r="M42" s="27"/>
      <c r="N42" s="27"/>
      <c r="O42" s="29" t="str">
        <f t="shared" si="2"/>
        <v/>
      </c>
      <c r="P42" s="29"/>
      <c r="Q42" s="30"/>
    </row>
    <row r="43" spans="1:17" x14ac:dyDescent="0.25">
      <c r="A43" s="23"/>
      <c r="B43" s="23">
        <v>1010036</v>
      </c>
      <c r="C43" s="24" t="s">
        <v>530</v>
      </c>
      <c r="D43" s="25"/>
      <c r="E43" s="26" t="s">
        <v>12</v>
      </c>
      <c r="F43" s="27">
        <v>0.61</v>
      </c>
      <c r="G43" s="27">
        <f t="shared" ref="G43" si="16">IF(F43="","",F43*(1-$F$4))</f>
        <v>0.61</v>
      </c>
      <c r="H43" s="27">
        <f>IF(F43="","",F43*F5)*(1-$F$4)</f>
        <v>57.949999999999996</v>
      </c>
      <c r="I43" s="50">
        <f t="shared" ref="I43" si="17">H43/1.2</f>
        <v>48.291666666666664</v>
      </c>
      <c r="J43" s="28">
        <v>1</v>
      </c>
      <c r="K43" s="26" t="s">
        <v>20</v>
      </c>
      <c r="L43" s="26"/>
      <c r="M43" s="27"/>
      <c r="N43" s="27"/>
      <c r="O43" s="29" t="str">
        <f t="shared" ref="O43" si="18">IF(OR(D43="",H43=""),"",D43*H43)</f>
        <v/>
      </c>
      <c r="P43" s="29"/>
      <c r="Q43" s="30"/>
    </row>
    <row r="44" spans="1:17" x14ac:dyDescent="0.25">
      <c r="A44" s="15"/>
      <c r="B44" s="15">
        <v>1010037</v>
      </c>
      <c r="C44" s="1" t="s">
        <v>531</v>
      </c>
      <c r="D44" s="2"/>
      <c r="E44" s="19" t="s">
        <v>12</v>
      </c>
      <c r="F44" s="14">
        <v>0.61</v>
      </c>
      <c r="G44" s="14">
        <f t="shared" si="1"/>
        <v>0.61</v>
      </c>
      <c r="H44" s="14">
        <f>IF(F44="","",F44*F5)*(1-$F$4)</f>
        <v>57.949999999999996</v>
      </c>
      <c r="I44" s="50">
        <f t="shared" si="6"/>
        <v>48.291666666666664</v>
      </c>
      <c r="J44" s="20">
        <v>1</v>
      </c>
      <c r="K44" s="19" t="s">
        <v>20</v>
      </c>
      <c r="L44" s="19"/>
      <c r="M44" s="14"/>
      <c r="N44" s="14"/>
      <c r="O44" s="21" t="str">
        <f t="shared" si="2"/>
        <v/>
      </c>
      <c r="P44" s="21"/>
      <c r="Q44" s="22"/>
    </row>
    <row r="45" spans="1:17" x14ac:dyDescent="0.25">
      <c r="A45" s="23"/>
      <c r="B45" s="23">
        <v>1010038</v>
      </c>
      <c r="C45" s="24" t="s">
        <v>626</v>
      </c>
      <c r="D45" s="25"/>
      <c r="E45" s="26" t="s">
        <v>12</v>
      </c>
      <c r="F45" s="27">
        <v>0.61</v>
      </c>
      <c r="G45" s="27">
        <f t="shared" si="1"/>
        <v>0.61</v>
      </c>
      <c r="H45" s="27">
        <f>IF(F45="","",F45*F5)*(1-$F$4)</f>
        <v>57.949999999999996</v>
      </c>
      <c r="I45" s="50">
        <f t="shared" si="6"/>
        <v>48.291666666666664</v>
      </c>
      <c r="J45" s="28">
        <v>1</v>
      </c>
      <c r="K45" s="26" t="s">
        <v>20</v>
      </c>
      <c r="L45" s="26"/>
      <c r="M45" s="27"/>
      <c r="N45" s="27"/>
      <c r="O45" s="29" t="str">
        <f t="shared" si="2"/>
        <v/>
      </c>
      <c r="P45" s="29"/>
      <c r="Q45" s="30"/>
    </row>
    <row r="46" spans="1:17" x14ac:dyDescent="0.25">
      <c r="A46" s="15"/>
      <c r="B46" s="15">
        <v>1042</v>
      </c>
      <c r="C46" s="1" t="s">
        <v>22</v>
      </c>
      <c r="D46" s="2"/>
      <c r="E46" s="19" t="s">
        <v>12</v>
      </c>
      <c r="F46" s="14">
        <v>0.8</v>
      </c>
      <c r="G46" s="14">
        <f t="shared" si="1"/>
        <v>0.8</v>
      </c>
      <c r="H46" s="14">
        <f>IF(F46="","",F46*F5)*(1-$F$4)</f>
        <v>76</v>
      </c>
      <c r="I46" s="50">
        <f t="shared" si="6"/>
        <v>63.333333333333336</v>
      </c>
      <c r="J46" s="20">
        <v>1</v>
      </c>
      <c r="K46" s="19" t="s">
        <v>20</v>
      </c>
      <c r="L46" s="19"/>
      <c r="M46" s="14"/>
      <c r="N46" s="14"/>
      <c r="O46" s="21" t="str">
        <f t="shared" si="2"/>
        <v/>
      </c>
      <c r="P46" s="21"/>
      <c r="Q46" s="22"/>
    </row>
    <row r="47" spans="1:17" x14ac:dyDescent="0.25">
      <c r="A47" s="23"/>
      <c r="B47" s="23">
        <v>1010044</v>
      </c>
      <c r="C47" s="24" t="s">
        <v>625</v>
      </c>
      <c r="D47" s="25"/>
      <c r="E47" s="26" t="s">
        <v>12</v>
      </c>
      <c r="F47" s="27">
        <v>0.8</v>
      </c>
      <c r="G47" s="27">
        <f t="shared" si="1"/>
        <v>0.8</v>
      </c>
      <c r="H47" s="27">
        <f>IF(F47="","",F47*F5)*(1-$F$4)</f>
        <v>76</v>
      </c>
      <c r="I47" s="50">
        <f t="shared" si="6"/>
        <v>63.333333333333336</v>
      </c>
      <c r="J47" s="28">
        <v>1</v>
      </c>
      <c r="K47" s="26" t="s">
        <v>20</v>
      </c>
      <c r="L47" s="26"/>
      <c r="M47" s="27"/>
      <c r="N47" s="27"/>
      <c r="O47" s="29" t="str">
        <f t="shared" si="2"/>
        <v/>
      </c>
      <c r="P47" s="29"/>
      <c r="Q47" s="30"/>
    </row>
    <row r="48" spans="1:17" x14ac:dyDescent="0.25">
      <c r="A48" s="15"/>
      <c r="B48" s="15">
        <v>1010045</v>
      </c>
      <c r="C48" s="1" t="s">
        <v>532</v>
      </c>
      <c r="D48" s="2"/>
      <c r="E48" s="19" t="s">
        <v>12</v>
      </c>
      <c r="F48" s="14">
        <v>0.8</v>
      </c>
      <c r="G48" s="14">
        <f t="shared" ref="G48:G80" si="19">IF(F48="","",F48*(1-$F$4))</f>
        <v>0.8</v>
      </c>
      <c r="H48" s="14">
        <f>IF(F48="","",F48*F5)*(1-$F$4)</f>
        <v>76</v>
      </c>
      <c r="I48" s="50">
        <f t="shared" si="6"/>
        <v>63.333333333333336</v>
      </c>
      <c r="J48" s="20">
        <v>1</v>
      </c>
      <c r="K48" s="19" t="s">
        <v>20</v>
      </c>
      <c r="L48" s="19"/>
      <c r="M48" s="14"/>
      <c r="N48" s="14"/>
      <c r="O48" s="21" t="str">
        <f t="shared" ref="O48:O80" si="20">IF(OR(D48="",H48=""),"",D48*H48)</f>
        <v/>
      </c>
      <c r="P48" s="21"/>
      <c r="Q48" s="22"/>
    </row>
    <row r="49" spans="1:17" x14ac:dyDescent="0.25">
      <c r="A49" s="15"/>
      <c r="B49" s="15">
        <v>1010046</v>
      </c>
      <c r="C49" s="1" t="s">
        <v>533</v>
      </c>
      <c r="D49" s="2"/>
      <c r="E49" s="19" t="s">
        <v>12</v>
      </c>
      <c r="F49" s="14">
        <v>0.8</v>
      </c>
      <c r="G49" s="14">
        <f t="shared" si="19"/>
        <v>0.8</v>
      </c>
      <c r="H49" s="14">
        <f>IF(F49="","",F49*F5)*(1-$F$4)</f>
        <v>76</v>
      </c>
      <c r="I49" s="50">
        <f t="shared" ref="I49:I50" si="21">H49/1.2</f>
        <v>63.333333333333336</v>
      </c>
      <c r="J49" s="20">
        <v>1</v>
      </c>
      <c r="K49" s="19" t="s">
        <v>20</v>
      </c>
      <c r="L49" s="19"/>
      <c r="M49" s="14"/>
      <c r="N49" s="14"/>
      <c r="O49" s="21" t="str">
        <f t="shared" si="20"/>
        <v/>
      </c>
      <c r="P49" s="21"/>
      <c r="Q49" s="22"/>
    </row>
    <row r="50" spans="1:17" x14ac:dyDescent="0.25">
      <c r="A50" s="15"/>
      <c r="B50" s="15">
        <v>1010047</v>
      </c>
      <c r="C50" s="1" t="s">
        <v>534</v>
      </c>
      <c r="D50" s="2"/>
      <c r="E50" s="19" t="s">
        <v>12</v>
      </c>
      <c r="F50" s="14">
        <v>0.8</v>
      </c>
      <c r="G50" s="14">
        <f t="shared" si="19"/>
        <v>0.8</v>
      </c>
      <c r="H50" s="14">
        <f>IF(F50="","",F50*F5)*(1-$F$4)</f>
        <v>76</v>
      </c>
      <c r="I50" s="50">
        <f t="shared" si="21"/>
        <v>63.333333333333336</v>
      </c>
      <c r="J50" s="20">
        <v>1</v>
      </c>
      <c r="K50" s="19" t="s">
        <v>20</v>
      </c>
      <c r="L50" s="19"/>
      <c r="M50" s="14"/>
      <c r="N50" s="14"/>
      <c r="O50" s="21" t="str">
        <f t="shared" si="20"/>
        <v/>
      </c>
      <c r="P50" s="21"/>
      <c r="Q50" s="22"/>
    </row>
    <row r="51" spans="1:17" x14ac:dyDescent="0.25">
      <c r="A51" s="15"/>
      <c r="B51" s="15">
        <v>1010048</v>
      </c>
      <c r="C51" s="1" t="s">
        <v>535</v>
      </c>
      <c r="D51" s="2"/>
      <c r="E51" s="19" t="s">
        <v>12</v>
      </c>
      <c r="F51" s="14">
        <v>0.8</v>
      </c>
      <c r="G51" s="14">
        <f t="shared" ref="G51" si="22">IF(F51="","",F51*(1-$F$4))</f>
        <v>0.8</v>
      </c>
      <c r="H51" s="14">
        <f>IF(F51="","",F51*F5)*(1-$F$4)</f>
        <v>76</v>
      </c>
      <c r="I51" s="50">
        <f t="shared" ref="I51" si="23">H51/1.2</f>
        <v>63.333333333333336</v>
      </c>
      <c r="J51" s="20">
        <v>1</v>
      </c>
      <c r="K51" s="19" t="s">
        <v>20</v>
      </c>
      <c r="L51" s="19"/>
      <c r="M51" s="14"/>
      <c r="N51" s="14"/>
      <c r="O51" s="21" t="str">
        <f t="shared" ref="O51" si="24">IF(OR(D51="",H51=""),"",D51*H51)</f>
        <v/>
      </c>
      <c r="P51" s="21"/>
      <c r="Q51" s="22"/>
    </row>
    <row r="52" spans="1:17" x14ac:dyDescent="0.25">
      <c r="A52" s="23"/>
      <c r="B52" s="23">
        <v>1010052</v>
      </c>
      <c r="C52" s="24" t="s">
        <v>595</v>
      </c>
      <c r="D52" s="25"/>
      <c r="E52" s="26" t="s">
        <v>12</v>
      </c>
      <c r="F52" s="27">
        <v>1.42</v>
      </c>
      <c r="G52" s="27">
        <f t="shared" si="19"/>
        <v>1.42</v>
      </c>
      <c r="H52" s="27">
        <f>IF(F52="","",F52*F5)*(1-$F$4)</f>
        <v>134.9</v>
      </c>
      <c r="I52" s="50">
        <f t="shared" si="6"/>
        <v>112.41666666666667</v>
      </c>
      <c r="J52" s="28">
        <v>1</v>
      </c>
      <c r="K52" s="26" t="s">
        <v>20</v>
      </c>
      <c r="L52" s="26"/>
      <c r="M52" s="27"/>
      <c r="N52" s="27"/>
      <c r="O52" s="29" t="str">
        <f t="shared" si="20"/>
        <v/>
      </c>
      <c r="P52" s="29"/>
      <c r="Q52" s="30"/>
    </row>
    <row r="53" spans="1:17" x14ac:dyDescent="0.25">
      <c r="A53" s="15"/>
      <c r="B53" s="15">
        <v>1135</v>
      </c>
      <c r="C53" s="1" t="s">
        <v>263</v>
      </c>
      <c r="D53" s="2"/>
      <c r="E53" s="19" t="s">
        <v>12</v>
      </c>
      <c r="F53" s="14">
        <v>1.42</v>
      </c>
      <c r="G53" s="14">
        <f t="shared" si="19"/>
        <v>1.42</v>
      </c>
      <c r="H53" s="14">
        <f>IF(F53="","",F53*F5)*(1-$F$4)</f>
        <v>134.9</v>
      </c>
      <c r="I53" s="50">
        <f t="shared" si="6"/>
        <v>112.41666666666667</v>
      </c>
      <c r="J53" s="20">
        <v>1</v>
      </c>
      <c r="K53" s="19" t="s">
        <v>20</v>
      </c>
      <c r="L53" s="19"/>
      <c r="M53" s="14"/>
      <c r="N53" s="14"/>
      <c r="O53" s="21" t="str">
        <f t="shared" si="20"/>
        <v/>
      </c>
      <c r="P53" s="21"/>
      <c r="Q53" s="22"/>
    </row>
    <row r="54" spans="1:17" x14ac:dyDescent="0.25">
      <c r="A54" s="23"/>
      <c r="B54" s="23">
        <v>1052</v>
      </c>
      <c r="C54" s="24" t="s">
        <v>264</v>
      </c>
      <c r="D54" s="25"/>
      <c r="E54" s="26" t="s">
        <v>12</v>
      </c>
      <c r="F54" s="27">
        <v>1.42</v>
      </c>
      <c r="G54" s="27">
        <f t="shared" si="19"/>
        <v>1.42</v>
      </c>
      <c r="H54" s="27">
        <f>IF(F54="","",F54*F5)*(1-$F$4)</f>
        <v>134.9</v>
      </c>
      <c r="I54" s="50">
        <f t="shared" si="6"/>
        <v>112.41666666666667</v>
      </c>
      <c r="J54" s="28">
        <v>1</v>
      </c>
      <c r="K54" s="26" t="s">
        <v>20</v>
      </c>
      <c r="L54" s="26"/>
      <c r="M54" s="27"/>
      <c r="N54" s="27"/>
      <c r="O54" s="29" t="str">
        <f t="shared" si="20"/>
        <v/>
      </c>
      <c r="P54" s="29"/>
      <c r="Q54" s="30"/>
    </row>
    <row r="55" spans="1:17" x14ac:dyDescent="0.25">
      <c r="A55" s="15"/>
      <c r="B55" s="15">
        <v>1055</v>
      </c>
      <c r="C55" s="1" t="s">
        <v>265</v>
      </c>
      <c r="D55" s="2"/>
      <c r="E55" s="19" t="s">
        <v>12</v>
      </c>
      <c r="F55" s="14">
        <v>1.42</v>
      </c>
      <c r="G55" s="14">
        <f t="shared" si="19"/>
        <v>1.42</v>
      </c>
      <c r="H55" s="14">
        <f>IF(F55="","",F55*F5)*(1-$F$4)</f>
        <v>134.9</v>
      </c>
      <c r="I55" s="50">
        <f t="shared" si="6"/>
        <v>112.41666666666667</v>
      </c>
      <c r="J55" s="20">
        <v>1</v>
      </c>
      <c r="K55" s="19" t="s">
        <v>20</v>
      </c>
      <c r="L55" s="19"/>
      <c r="M55" s="14"/>
      <c r="N55" s="14"/>
      <c r="O55" s="21" t="str">
        <f t="shared" si="20"/>
        <v/>
      </c>
      <c r="P55" s="21"/>
      <c r="Q55" s="22"/>
    </row>
    <row r="56" spans="1:17" x14ac:dyDescent="0.25">
      <c r="A56" s="23"/>
      <c r="B56" s="23">
        <v>1010072</v>
      </c>
      <c r="C56" s="24" t="s">
        <v>492</v>
      </c>
      <c r="D56" s="25"/>
      <c r="E56" s="26" t="s">
        <v>12</v>
      </c>
      <c r="F56" s="27">
        <v>2.65</v>
      </c>
      <c r="G56" s="27">
        <f t="shared" si="19"/>
        <v>2.65</v>
      </c>
      <c r="H56" s="27">
        <f>IF(F56="","",F56*F5)*(1-$F$4)</f>
        <v>251.75</v>
      </c>
      <c r="I56" s="50">
        <f t="shared" si="6"/>
        <v>209.79166666666669</v>
      </c>
      <c r="J56" s="28">
        <v>1</v>
      </c>
      <c r="K56" s="26" t="s">
        <v>20</v>
      </c>
      <c r="L56" s="26"/>
      <c r="M56" s="27"/>
      <c r="N56" s="27"/>
      <c r="O56" s="29" t="str">
        <f t="shared" si="20"/>
        <v/>
      </c>
      <c r="P56" s="29"/>
      <c r="Q56" s="30"/>
    </row>
    <row r="57" spans="1:17" x14ac:dyDescent="0.25">
      <c r="A57" s="15"/>
      <c r="B57" s="15">
        <v>1145</v>
      </c>
      <c r="C57" s="1" t="s">
        <v>266</v>
      </c>
      <c r="D57" s="2"/>
      <c r="E57" s="19" t="s">
        <v>12</v>
      </c>
      <c r="F57" s="14">
        <v>2.65</v>
      </c>
      <c r="G57" s="14">
        <f t="shared" si="19"/>
        <v>2.65</v>
      </c>
      <c r="H57" s="14">
        <f>IF(F57="","",F57*F5)*(1-$F$4)</f>
        <v>251.75</v>
      </c>
      <c r="I57" s="50">
        <f t="shared" si="6"/>
        <v>209.79166666666669</v>
      </c>
      <c r="J57" s="20">
        <v>1</v>
      </c>
      <c r="K57" s="19" t="s">
        <v>20</v>
      </c>
      <c r="L57" s="19"/>
      <c r="M57" s="14"/>
      <c r="N57" s="14"/>
      <c r="O57" s="21" t="str">
        <f t="shared" si="20"/>
        <v/>
      </c>
      <c r="P57" s="21"/>
      <c r="Q57" s="22"/>
    </row>
    <row r="58" spans="1:17" x14ac:dyDescent="0.25">
      <c r="A58" s="23"/>
      <c r="B58" s="23">
        <v>1062</v>
      </c>
      <c r="C58" s="24" t="s">
        <v>267</v>
      </c>
      <c r="D58" s="25"/>
      <c r="E58" s="26" t="s">
        <v>12</v>
      </c>
      <c r="F58" s="27">
        <v>2.65</v>
      </c>
      <c r="G58" s="27">
        <f t="shared" si="19"/>
        <v>2.65</v>
      </c>
      <c r="H58" s="27">
        <f>IF(F58="","",F58*F5)*(1-$F$4)</f>
        <v>251.75</v>
      </c>
      <c r="I58" s="50">
        <f t="shared" si="6"/>
        <v>209.79166666666669</v>
      </c>
      <c r="J58" s="28">
        <v>1</v>
      </c>
      <c r="K58" s="26" t="s">
        <v>20</v>
      </c>
      <c r="L58" s="26"/>
      <c r="M58" s="27"/>
      <c r="N58" s="27"/>
      <c r="O58" s="29" t="str">
        <f t="shared" si="20"/>
        <v/>
      </c>
      <c r="P58" s="29"/>
      <c r="Q58" s="30"/>
    </row>
    <row r="59" spans="1:17" x14ac:dyDescent="0.25">
      <c r="A59" s="15"/>
      <c r="B59" s="15">
        <v>1065</v>
      </c>
      <c r="C59" s="1" t="s">
        <v>268</v>
      </c>
      <c r="D59" s="2"/>
      <c r="E59" s="19" t="s">
        <v>12</v>
      </c>
      <c r="F59" s="14">
        <v>2.65</v>
      </c>
      <c r="G59" s="14">
        <f t="shared" si="19"/>
        <v>2.65</v>
      </c>
      <c r="H59" s="14">
        <f>IF(F59="","",F59*F5)*(1-$F$4)</f>
        <v>251.75</v>
      </c>
      <c r="I59" s="50">
        <f t="shared" si="6"/>
        <v>209.79166666666669</v>
      </c>
      <c r="J59" s="20">
        <v>1</v>
      </c>
      <c r="K59" s="19" t="s">
        <v>20</v>
      </c>
      <c r="L59" s="19"/>
      <c r="M59" s="14"/>
      <c r="N59" s="14"/>
      <c r="O59" s="21" t="str">
        <f t="shared" si="20"/>
        <v/>
      </c>
      <c r="P59" s="21"/>
      <c r="Q59" s="22"/>
    </row>
    <row r="60" spans="1:17" x14ac:dyDescent="0.25">
      <c r="A60" s="23"/>
      <c r="B60" s="23">
        <v>1010092</v>
      </c>
      <c r="C60" s="24" t="s">
        <v>536</v>
      </c>
      <c r="D60" s="25"/>
      <c r="E60" s="26" t="s">
        <v>12</v>
      </c>
      <c r="F60" s="27">
        <v>7.13</v>
      </c>
      <c r="G60" s="27">
        <f t="shared" si="19"/>
        <v>7.13</v>
      </c>
      <c r="H60" s="27">
        <f>IF(F60="","",F60*F5)*(1-$F$4)</f>
        <v>677.35</v>
      </c>
      <c r="I60" s="50">
        <f t="shared" si="6"/>
        <v>564.45833333333337</v>
      </c>
      <c r="J60" s="28">
        <v>1</v>
      </c>
      <c r="K60" s="26" t="s">
        <v>20</v>
      </c>
      <c r="L60" s="26"/>
      <c r="M60" s="27"/>
      <c r="N60" s="27"/>
      <c r="O60" s="29" t="str">
        <f t="shared" si="20"/>
        <v/>
      </c>
      <c r="P60" s="29"/>
      <c r="Q60" s="30"/>
    </row>
    <row r="61" spans="1:17" x14ac:dyDescent="0.25">
      <c r="A61" s="15"/>
      <c r="B61" s="15">
        <v>1010095</v>
      </c>
      <c r="C61" s="1" t="s">
        <v>537</v>
      </c>
      <c r="D61" s="2"/>
      <c r="E61" s="19" t="s">
        <v>12</v>
      </c>
      <c r="F61" s="14">
        <v>7.13</v>
      </c>
      <c r="G61" s="14">
        <f t="shared" si="19"/>
        <v>7.13</v>
      </c>
      <c r="H61" s="14">
        <f>IF(F61="","",F61*F5)*(1-$F$4)</f>
        <v>677.35</v>
      </c>
      <c r="I61" s="50">
        <f t="shared" si="6"/>
        <v>564.45833333333337</v>
      </c>
      <c r="J61" s="20">
        <v>1</v>
      </c>
      <c r="K61" s="19" t="s">
        <v>20</v>
      </c>
      <c r="L61" s="19"/>
      <c r="M61" s="14"/>
      <c r="N61" s="14"/>
      <c r="O61" s="21" t="str">
        <f t="shared" si="20"/>
        <v/>
      </c>
      <c r="P61" s="21"/>
      <c r="Q61" s="22"/>
    </row>
    <row r="62" spans="1:17" x14ac:dyDescent="0.25">
      <c r="A62" s="23"/>
      <c r="B62" s="23">
        <v>1080</v>
      </c>
      <c r="C62" s="24" t="s">
        <v>23</v>
      </c>
      <c r="D62" s="25"/>
      <c r="E62" s="26" t="s">
        <v>12</v>
      </c>
      <c r="F62" s="27">
        <v>7.13</v>
      </c>
      <c r="G62" s="27">
        <f t="shared" si="19"/>
        <v>7.13</v>
      </c>
      <c r="H62" s="27">
        <f>IF(F62="","",F62*F5)*(1-$F$4)</f>
        <v>677.35</v>
      </c>
      <c r="I62" s="50">
        <f t="shared" si="6"/>
        <v>564.45833333333337</v>
      </c>
      <c r="J62" s="28">
        <v>1</v>
      </c>
      <c r="K62" s="26" t="s">
        <v>20</v>
      </c>
      <c r="L62" s="26"/>
      <c r="M62" s="27"/>
      <c r="N62" s="27"/>
      <c r="O62" s="29" t="str">
        <f t="shared" si="20"/>
        <v/>
      </c>
      <c r="P62" s="29"/>
      <c r="Q62" s="30"/>
    </row>
    <row r="63" spans="1:17" x14ac:dyDescent="0.25">
      <c r="A63" s="15"/>
      <c r="B63" s="15">
        <v>1010102</v>
      </c>
      <c r="C63" s="1" t="s">
        <v>538</v>
      </c>
      <c r="D63" s="2"/>
      <c r="E63" s="19" t="s">
        <v>12</v>
      </c>
      <c r="F63" s="14">
        <v>8.1199999999999992</v>
      </c>
      <c r="G63" s="14">
        <f t="shared" si="19"/>
        <v>8.1199999999999992</v>
      </c>
      <c r="H63" s="14">
        <f>IF(F63="","",F63*F5)*(1-$F$4)</f>
        <v>771.4</v>
      </c>
      <c r="I63" s="50">
        <f t="shared" si="6"/>
        <v>642.83333333333337</v>
      </c>
      <c r="J63" s="20">
        <v>1</v>
      </c>
      <c r="K63" s="19" t="s">
        <v>20</v>
      </c>
      <c r="L63" s="19"/>
      <c r="M63" s="14"/>
      <c r="N63" s="14"/>
      <c r="O63" s="21" t="str">
        <f t="shared" si="20"/>
        <v/>
      </c>
      <c r="P63" s="21"/>
      <c r="Q63" s="22"/>
    </row>
    <row r="64" spans="1:17" x14ac:dyDescent="0.25">
      <c r="A64" s="23"/>
      <c r="B64" s="23">
        <v>1085</v>
      </c>
      <c r="C64" s="24" t="s">
        <v>24</v>
      </c>
      <c r="D64" s="25"/>
      <c r="E64" s="26" t="s">
        <v>12</v>
      </c>
      <c r="F64" s="27">
        <v>8.1199999999999992</v>
      </c>
      <c r="G64" s="27">
        <f t="shared" si="19"/>
        <v>8.1199999999999992</v>
      </c>
      <c r="H64" s="27">
        <f>IF(F64="","",F64*F5)*(1-$F$4)</f>
        <v>771.4</v>
      </c>
      <c r="I64" s="50">
        <f t="shared" si="6"/>
        <v>642.83333333333337</v>
      </c>
      <c r="J64" s="28">
        <v>1</v>
      </c>
      <c r="K64" s="26" t="s">
        <v>20</v>
      </c>
      <c r="L64" s="26"/>
      <c r="M64" s="27"/>
      <c r="N64" s="27"/>
      <c r="O64" s="29" t="str">
        <f t="shared" si="20"/>
        <v/>
      </c>
      <c r="P64" s="29"/>
      <c r="Q64" s="30"/>
    </row>
    <row r="65" spans="1:17" x14ac:dyDescent="0.25">
      <c r="A65" s="15"/>
      <c r="B65" s="15">
        <v>1010110</v>
      </c>
      <c r="C65" s="1" t="s">
        <v>539</v>
      </c>
      <c r="D65" s="2"/>
      <c r="E65" s="19" t="s">
        <v>12</v>
      </c>
      <c r="F65" s="14">
        <v>8.1199999999999992</v>
      </c>
      <c r="G65" s="14">
        <f t="shared" si="19"/>
        <v>8.1199999999999992</v>
      </c>
      <c r="H65" s="14">
        <f>IF(F65="","",F65*F5)*(1-$F$4)</f>
        <v>771.4</v>
      </c>
      <c r="I65" s="50">
        <f t="shared" si="6"/>
        <v>642.83333333333337</v>
      </c>
      <c r="J65" s="20">
        <v>1</v>
      </c>
      <c r="K65" s="19" t="s">
        <v>20</v>
      </c>
      <c r="L65" s="19"/>
      <c r="M65" s="14"/>
      <c r="N65" s="14"/>
      <c r="O65" s="21" t="str">
        <f t="shared" si="20"/>
        <v/>
      </c>
      <c r="P65" s="21"/>
      <c r="Q65" s="22"/>
    </row>
    <row r="66" spans="1:17" x14ac:dyDescent="0.25">
      <c r="A66" s="23"/>
      <c r="B66" s="23">
        <v>1010112</v>
      </c>
      <c r="C66" s="24" t="s">
        <v>540</v>
      </c>
      <c r="D66" s="25"/>
      <c r="E66" s="26" t="s">
        <v>12</v>
      </c>
      <c r="F66" s="27">
        <v>12.45</v>
      </c>
      <c r="G66" s="27">
        <f t="shared" si="19"/>
        <v>12.45</v>
      </c>
      <c r="H66" s="27">
        <f>IF(F66="","",F66*F5)*(1-$F$4)</f>
        <v>1182.75</v>
      </c>
      <c r="I66" s="50">
        <f t="shared" si="6"/>
        <v>985.625</v>
      </c>
      <c r="J66" s="28">
        <v>1</v>
      </c>
      <c r="K66" s="26" t="s">
        <v>20</v>
      </c>
      <c r="L66" s="26"/>
      <c r="M66" s="27"/>
      <c r="N66" s="27"/>
      <c r="O66" s="29" t="str">
        <f t="shared" si="20"/>
        <v/>
      </c>
      <c r="P66" s="29"/>
      <c r="Q66" s="30"/>
    </row>
    <row r="67" spans="1:17" x14ac:dyDescent="0.25">
      <c r="A67" s="15"/>
      <c r="B67" s="15">
        <v>1095</v>
      </c>
      <c r="C67" s="1" t="s">
        <v>25</v>
      </c>
      <c r="D67" s="2"/>
      <c r="E67" s="19" t="s">
        <v>12</v>
      </c>
      <c r="F67" s="14">
        <v>12.45</v>
      </c>
      <c r="G67" s="14">
        <f t="shared" si="19"/>
        <v>12.45</v>
      </c>
      <c r="H67" s="14">
        <f>IF(F67="","",F67*F5)*(1-$F$4)</f>
        <v>1182.75</v>
      </c>
      <c r="I67" s="50">
        <f t="shared" si="6"/>
        <v>985.625</v>
      </c>
      <c r="J67" s="20">
        <v>1</v>
      </c>
      <c r="K67" s="19" t="s">
        <v>20</v>
      </c>
      <c r="L67" s="19"/>
      <c r="M67" s="14"/>
      <c r="N67" s="14"/>
      <c r="O67" s="21" t="str">
        <f t="shared" si="20"/>
        <v/>
      </c>
      <c r="P67" s="21"/>
      <c r="Q67" s="22"/>
    </row>
    <row r="68" spans="1:17" x14ac:dyDescent="0.25">
      <c r="A68" s="23"/>
      <c r="B68" s="23">
        <v>1100</v>
      </c>
      <c r="C68" s="24" t="s">
        <v>26</v>
      </c>
      <c r="D68" s="25"/>
      <c r="E68" s="26" t="s">
        <v>12</v>
      </c>
      <c r="F68" s="27">
        <v>12.45</v>
      </c>
      <c r="G68" s="27">
        <f t="shared" si="19"/>
        <v>12.45</v>
      </c>
      <c r="H68" s="27">
        <f>IF(F68="","",F68*F5)*(1-$F$4)</f>
        <v>1182.75</v>
      </c>
      <c r="I68" s="50">
        <f t="shared" si="6"/>
        <v>985.625</v>
      </c>
      <c r="J68" s="28">
        <v>1</v>
      </c>
      <c r="K68" s="26" t="s">
        <v>20</v>
      </c>
      <c r="L68" s="26"/>
      <c r="M68" s="27"/>
      <c r="N68" s="27"/>
      <c r="O68" s="29" t="str">
        <f t="shared" si="20"/>
        <v/>
      </c>
      <c r="P68" s="29"/>
      <c r="Q68" s="30"/>
    </row>
    <row r="69" spans="1:17" x14ac:dyDescent="0.25">
      <c r="A69" s="15"/>
      <c r="B69" s="15">
        <v>1010122</v>
      </c>
      <c r="C69" s="1" t="s">
        <v>541</v>
      </c>
      <c r="D69" s="2"/>
      <c r="E69" s="19" t="s">
        <v>12</v>
      </c>
      <c r="F69" s="14">
        <v>18.45</v>
      </c>
      <c r="G69" s="14">
        <f t="shared" si="19"/>
        <v>18.45</v>
      </c>
      <c r="H69" s="14">
        <f>IF(F69="","",F69*F5)*(1-$F$4)</f>
        <v>1752.75</v>
      </c>
      <c r="I69" s="50">
        <f t="shared" si="6"/>
        <v>1460.625</v>
      </c>
      <c r="J69" s="20">
        <v>1</v>
      </c>
      <c r="K69" s="19" t="s">
        <v>20</v>
      </c>
      <c r="L69" s="19"/>
      <c r="M69" s="14"/>
      <c r="N69" s="14"/>
      <c r="O69" s="21" t="str">
        <f t="shared" si="20"/>
        <v/>
      </c>
      <c r="P69" s="21"/>
      <c r="Q69" s="22"/>
    </row>
    <row r="70" spans="1:17" x14ac:dyDescent="0.25">
      <c r="A70" s="23"/>
      <c r="B70" s="23">
        <v>1010125</v>
      </c>
      <c r="C70" s="24" t="s">
        <v>542</v>
      </c>
      <c r="D70" s="25"/>
      <c r="E70" s="26" t="s">
        <v>12</v>
      </c>
      <c r="F70" s="27">
        <v>18.45</v>
      </c>
      <c r="G70" s="27">
        <f t="shared" si="19"/>
        <v>18.45</v>
      </c>
      <c r="H70" s="27">
        <f>IF(F70="","",F70*F5)*(1-$F$4)</f>
        <v>1752.75</v>
      </c>
      <c r="I70" s="50">
        <f t="shared" si="6"/>
        <v>1460.625</v>
      </c>
      <c r="J70" s="28">
        <v>1</v>
      </c>
      <c r="K70" s="26" t="s">
        <v>20</v>
      </c>
      <c r="L70" s="26"/>
      <c r="M70" s="27"/>
      <c r="N70" s="27"/>
      <c r="O70" s="29" t="str">
        <f t="shared" si="20"/>
        <v/>
      </c>
      <c r="P70" s="29"/>
      <c r="Q70" s="30"/>
    </row>
    <row r="71" spans="1:17" ht="21" x14ac:dyDescent="0.25">
      <c r="A71" s="15"/>
      <c r="B71" s="15">
        <v>1162</v>
      </c>
      <c r="C71" s="1" t="s">
        <v>27</v>
      </c>
      <c r="D71" s="2"/>
      <c r="E71" s="19" t="s">
        <v>12</v>
      </c>
      <c r="F71" s="14">
        <v>1.38</v>
      </c>
      <c r="G71" s="14">
        <f t="shared" si="19"/>
        <v>1.38</v>
      </c>
      <c r="H71" s="14">
        <f>IF(F71="","",F71*F5)*(1-$F$4)</f>
        <v>131.1</v>
      </c>
      <c r="I71" s="50">
        <f t="shared" si="6"/>
        <v>109.25</v>
      </c>
      <c r="J71" s="20">
        <v>1</v>
      </c>
      <c r="K71" s="19" t="s">
        <v>20</v>
      </c>
      <c r="L71" s="19"/>
      <c r="M71" s="14"/>
      <c r="N71" s="14"/>
      <c r="O71" s="21" t="str">
        <f t="shared" si="20"/>
        <v/>
      </c>
      <c r="P71" s="21"/>
      <c r="Q71" s="22"/>
    </row>
    <row r="72" spans="1:17" ht="21" x14ac:dyDescent="0.25">
      <c r="A72" s="23"/>
      <c r="B72" s="23">
        <v>1030002</v>
      </c>
      <c r="C72" s="24" t="s">
        <v>624</v>
      </c>
      <c r="D72" s="25"/>
      <c r="E72" s="26" t="s">
        <v>12</v>
      </c>
      <c r="F72" s="27">
        <v>7.5</v>
      </c>
      <c r="G72" s="27">
        <f t="shared" si="19"/>
        <v>7.5</v>
      </c>
      <c r="H72" s="27">
        <f>IF(F72="","",F72*F5)*(1-$F$4)</f>
        <v>712.5</v>
      </c>
      <c r="I72" s="50">
        <f t="shared" si="6"/>
        <v>593.75</v>
      </c>
      <c r="J72" s="28">
        <v>1</v>
      </c>
      <c r="K72" s="26" t="s">
        <v>20</v>
      </c>
      <c r="L72" s="26"/>
      <c r="M72" s="27"/>
      <c r="N72" s="27"/>
      <c r="O72" s="29" t="str">
        <f t="shared" si="20"/>
        <v/>
      </c>
      <c r="P72" s="29"/>
      <c r="Q72" s="30"/>
    </row>
    <row r="73" spans="1:17" ht="21" x14ac:dyDescent="0.25">
      <c r="A73" s="15"/>
      <c r="B73" s="15">
        <v>1030005</v>
      </c>
      <c r="C73" s="1" t="s">
        <v>622</v>
      </c>
      <c r="D73" s="2"/>
      <c r="E73" s="19" t="s">
        <v>12</v>
      </c>
      <c r="F73" s="14">
        <v>7.5</v>
      </c>
      <c r="G73" s="14">
        <f t="shared" si="19"/>
        <v>7.5</v>
      </c>
      <c r="H73" s="14">
        <f>IF(F73="","",F73*F5)*(1-$F$4)</f>
        <v>712.5</v>
      </c>
      <c r="I73" s="50">
        <f t="shared" si="6"/>
        <v>593.75</v>
      </c>
      <c r="J73" s="20">
        <v>1</v>
      </c>
      <c r="K73" s="19" t="s">
        <v>20</v>
      </c>
      <c r="L73" s="19"/>
      <c r="M73" s="14"/>
      <c r="N73" s="14"/>
      <c r="O73" s="21" t="str">
        <f t="shared" si="20"/>
        <v/>
      </c>
      <c r="P73" s="21"/>
      <c r="Q73" s="22"/>
    </row>
    <row r="74" spans="1:17" ht="21" x14ac:dyDescent="0.25">
      <c r="A74" s="23"/>
      <c r="B74" s="23">
        <v>1030009</v>
      </c>
      <c r="C74" s="24" t="s">
        <v>571</v>
      </c>
      <c r="D74" s="25"/>
      <c r="E74" s="26" t="s">
        <v>12</v>
      </c>
      <c r="F74" s="27">
        <v>7.5</v>
      </c>
      <c r="G74" s="27">
        <f t="shared" si="19"/>
        <v>7.5</v>
      </c>
      <c r="H74" s="27">
        <f>IF(F74="","",F74*F5)*(1-$F$4)</f>
        <v>712.5</v>
      </c>
      <c r="I74" s="50">
        <f t="shared" si="6"/>
        <v>593.75</v>
      </c>
      <c r="J74" s="28">
        <v>1</v>
      </c>
      <c r="K74" s="26" t="s">
        <v>20</v>
      </c>
      <c r="L74" s="26"/>
      <c r="M74" s="27"/>
      <c r="N74" s="27"/>
      <c r="O74" s="29" t="str">
        <f t="shared" si="20"/>
        <v/>
      </c>
      <c r="P74" s="29"/>
      <c r="Q74" s="30"/>
    </row>
    <row r="75" spans="1:17" ht="21" x14ac:dyDescent="0.25">
      <c r="A75" s="15"/>
      <c r="B75" s="15">
        <v>1030017</v>
      </c>
      <c r="C75" s="1" t="s">
        <v>633</v>
      </c>
      <c r="D75" s="2"/>
      <c r="E75" s="19" t="s">
        <v>12</v>
      </c>
      <c r="F75" s="14">
        <v>9.8000000000000007</v>
      </c>
      <c r="G75" s="14">
        <f t="shared" si="19"/>
        <v>9.8000000000000007</v>
      </c>
      <c r="H75" s="14">
        <f>IF(F75="","",F75*F5)*(1-$F$4)</f>
        <v>931.00000000000011</v>
      </c>
      <c r="I75" s="50">
        <f t="shared" si="6"/>
        <v>775.83333333333348</v>
      </c>
      <c r="J75" s="20">
        <v>1</v>
      </c>
      <c r="K75" s="19" t="s">
        <v>20</v>
      </c>
      <c r="L75" s="19"/>
      <c r="M75" s="14"/>
      <c r="N75" s="14"/>
      <c r="O75" s="21" t="str">
        <f t="shared" si="20"/>
        <v/>
      </c>
      <c r="P75" s="21"/>
      <c r="Q75" s="22"/>
    </row>
    <row r="76" spans="1:17" ht="21" x14ac:dyDescent="0.25">
      <c r="A76" s="23"/>
      <c r="B76" s="23">
        <v>1030020</v>
      </c>
      <c r="C76" s="24" t="s">
        <v>634</v>
      </c>
      <c r="D76" s="25"/>
      <c r="E76" s="26" t="s">
        <v>12</v>
      </c>
      <c r="F76" s="27">
        <v>9.8000000000000007</v>
      </c>
      <c r="G76" s="27">
        <f t="shared" si="19"/>
        <v>9.8000000000000007</v>
      </c>
      <c r="H76" s="27">
        <f>IF(F76="","",F76*F5)*(1-$F$4)</f>
        <v>931.00000000000011</v>
      </c>
      <c r="I76" s="50">
        <f t="shared" si="6"/>
        <v>775.83333333333348</v>
      </c>
      <c r="J76" s="28">
        <v>1</v>
      </c>
      <c r="K76" s="26" t="s">
        <v>20</v>
      </c>
      <c r="L76" s="26"/>
      <c r="M76" s="27"/>
      <c r="N76" s="27"/>
      <c r="O76" s="29" t="str">
        <f t="shared" si="20"/>
        <v/>
      </c>
      <c r="P76" s="29"/>
      <c r="Q76" s="30"/>
    </row>
    <row r="77" spans="1:17" ht="21" x14ac:dyDescent="0.25">
      <c r="A77" s="15"/>
      <c r="B77" s="15">
        <v>1030024</v>
      </c>
      <c r="C77" s="1" t="s">
        <v>572</v>
      </c>
      <c r="D77" s="2"/>
      <c r="E77" s="19" t="s">
        <v>12</v>
      </c>
      <c r="F77" s="14">
        <v>9.8000000000000007</v>
      </c>
      <c r="G77" s="14">
        <f t="shared" si="19"/>
        <v>9.8000000000000007</v>
      </c>
      <c r="H77" s="14">
        <f>IF(F77="","",F77*F5)*(1-$F$4)</f>
        <v>931.00000000000011</v>
      </c>
      <c r="I77" s="50">
        <f t="shared" si="6"/>
        <v>775.83333333333348</v>
      </c>
      <c r="J77" s="20">
        <v>1</v>
      </c>
      <c r="K77" s="19" t="s">
        <v>20</v>
      </c>
      <c r="L77" s="19"/>
      <c r="M77" s="14"/>
      <c r="N77" s="14"/>
      <c r="O77" s="21" t="str">
        <f t="shared" si="20"/>
        <v/>
      </c>
      <c r="P77" s="21"/>
      <c r="Q77" s="22"/>
    </row>
    <row r="78" spans="1:17" ht="21" x14ac:dyDescent="0.25">
      <c r="A78" s="23"/>
      <c r="B78" s="23">
        <v>1030031</v>
      </c>
      <c r="C78" s="24" t="s">
        <v>576</v>
      </c>
      <c r="D78" s="25"/>
      <c r="E78" s="26" t="s">
        <v>12</v>
      </c>
      <c r="F78" s="27">
        <v>10.95</v>
      </c>
      <c r="G78" s="27">
        <f t="shared" si="19"/>
        <v>10.95</v>
      </c>
      <c r="H78" s="27">
        <f>IF(F78="","",F78*F5)*(1-$F$4)</f>
        <v>1040.25</v>
      </c>
      <c r="I78" s="50">
        <f t="shared" si="6"/>
        <v>866.875</v>
      </c>
      <c r="J78" s="28">
        <v>1</v>
      </c>
      <c r="K78" s="26" t="s">
        <v>20</v>
      </c>
      <c r="L78" s="26"/>
      <c r="M78" s="27"/>
      <c r="N78" s="27"/>
      <c r="O78" s="29" t="str">
        <f t="shared" si="20"/>
        <v/>
      </c>
      <c r="P78" s="29"/>
      <c r="Q78" s="30"/>
    </row>
    <row r="79" spans="1:17" ht="21" x14ac:dyDescent="0.25">
      <c r="A79" s="15"/>
      <c r="B79" s="15">
        <v>1030034</v>
      </c>
      <c r="C79" s="1" t="s">
        <v>629</v>
      </c>
      <c r="D79" s="2"/>
      <c r="E79" s="19" t="s">
        <v>12</v>
      </c>
      <c r="F79" s="14">
        <v>10.95</v>
      </c>
      <c r="G79" s="14">
        <f t="shared" si="19"/>
        <v>10.95</v>
      </c>
      <c r="H79" s="14">
        <f>IF(F79="","",F79*F5)*(1-$F$4)</f>
        <v>1040.25</v>
      </c>
      <c r="I79" s="50">
        <f t="shared" si="6"/>
        <v>866.875</v>
      </c>
      <c r="J79" s="20">
        <v>1</v>
      </c>
      <c r="K79" s="19" t="s">
        <v>20</v>
      </c>
      <c r="L79" s="19"/>
      <c r="M79" s="14"/>
      <c r="N79" s="14"/>
      <c r="O79" s="21" t="str">
        <f t="shared" si="20"/>
        <v/>
      </c>
      <c r="P79" s="21"/>
      <c r="Q79" s="22"/>
    </row>
    <row r="80" spans="1:17" ht="21" x14ac:dyDescent="0.25">
      <c r="A80" s="23"/>
      <c r="B80" s="23">
        <v>1030038</v>
      </c>
      <c r="C80" s="24" t="s">
        <v>573</v>
      </c>
      <c r="D80" s="25"/>
      <c r="E80" s="26" t="s">
        <v>12</v>
      </c>
      <c r="F80" s="27">
        <v>10.95</v>
      </c>
      <c r="G80" s="27">
        <f t="shared" si="19"/>
        <v>10.95</v>
      </c>
      <c r="H80" s="27">
        <f>IF(F80="","",F80*F5)*(1-$F$4)</f>
        <v>1040.25</v>
      </c>
      <c r="I80" s="50">
        <f t="shared" si="6"/>
        <v>866.875</v>
      </c>
      <c r="J80" s="28">
        <v>1</v>
      </c>
      <c r="K80" s="26" t="s">
        <v>20</v>
      </c>
      <c r="L80" s="26"/>
      <c r="M80" s="27"/>
      <c r="N80" s="27"/>
      <c r="O80" s="29" t="str">
        <f t="shared" si="20"/>
        <v/>
      </c>
      <c r="P80" s="29"/>
      <c r="Q80" s="30"/>
    </row>
    <row r="81" spans="1:17" ht="21" x14ac:dyDescent="0.25">
      <c r="A81" s="15"/>
      <c r="B81" s="15">
        <v>1030045</v>
      </c>
      <c r="C81" s="1" t="s">
        <v>575</v>
      </c>
      <c r="D81" s="2"/>
      <c r="E81" s="19" t="s">
        <v>12</v>
      </c>
      <c r="F81" s="14">
        <v>12.7</v>
      </c>
      <c r="G81" s="14">
        <f t="shared" ref="G81:G109" si="25">IF(F81="","",F81*(1-$F$4))</f>
        <v>12.7</v>
      </c>
      <c r="H81" s="14">
        <f>IF(F81="","",F81*F5)*(1-$F$4)</f>
        <v>1206.5</v>
      </c>
      <c r="I81" s="50">
        <f t="shared" si="6"/>
        <v>1005.4166666666667</v>
      </c>
      <c r="J81" s="20">
        <v>1</v>
      </c>
      <c r="K81" s="19" t="s">
        <v>20</v>
      </c>
      <c r="L81" s="19"/>
      <c r="M81" s="14"/>
      <c r="N81" s="14"/>
      <c r="O81" s="21" t="str">
        <f t="shared" ref="O81:O109" si="26">IF(OR(D81="",H81=""),"",D81*H81)</f>
        <v/>
      </c>
      <c r="P81" s="21"/>
      <c r="Q81" s="22"/>
    </row>
    <row r="82" spans="1:17" ht="21" x14ac:dyDescent="0.25">
      <c r="A82" s="23"/>
      <c r="B82" s="23">
        <v>1030048</v>
      </c>
      <c r="C82" s="24" t="s">
        <v>544</v>
      </c>
      <c r="D82" s="25"/>
      <c r="E82" s="26" t="s">
        <v>12</v>
      </c>
      <c r="F82" s="27">
        <v>12.7</v>
      </c>
      <c r="G82" s="27">
        <f t="shared" si="25"/>
        <v>12.7</v>
      </c>
      <c r="H82" s="27">
        <f>IF(F82="","",F82*F5)*(1-$F$4)</f>
        <v>1206.5</v>
      </c>
      <c r="I82" s="50">
        <f t="shared" si="6"/>
        <v>1005.4166666666667</v>
      </c>
      <c r="J82" s="28">
        <v>1</v>
      </c>
      <c r="K82" s="26" t="s">
        <v>20</v>
      </c>
      <c r="L82" s="26"/>
      <c r="M82" s="27"/>
      <c r="N82" s="27"/>
      <c r="O82" s="29" t="str">
        <f t="shared" si="26"/>
        <v/>
      </c>
      <c r="P82" s="29"/>
      <c r="Q82" s="30"/>
    </row>
    <row r="83" spans="1:17" ht="21" x14ac:dyDescent="0.25">
      <c r="A83" s="15"/>
      <c r="B83" s="15">
        <v>1030052</v>
      </c>
      <c r="C83" s="1" t="s">
        <v>627</v>
      </c>
      <c r="D83" s="2"/>
      <c r="E83" s="19" t="s">
        <v>12</v>
      </c>
      <c r="F83" s="14">
        <v>12.7</v>
      </c>
      <c r="G83" s="14">
        <f t="shared" si="25"/>
        <v>12.7</v>
      </c>
      <c r="H83" s="14">
        <f>IF(F83="","",F83*F5)*(1-$F$4)</f>
        <v>1206.5</v>
      </c>
      <c r="I83" s="50">
        <f t="shared" si="6"/>
        <v>1005.4166666666667</v>
      </c>
      <c r="J83" s="20">
        <v>1</v>
      </c>
      <c r="K83" s="19" t="s">
        <v>20</v>
      </c>
      <c r="L83" s="19"/>
      <c r="M83" s="14"/>
      <c r="N83" s="14"/>
      <c r="O83" s="21" t="str">
        <f t="shared" si="26"/>
        <v/>
      </c>
      <c r="P83" s="21"/>
      <c r="Q83" s="22"/>
    </row>
    <row r="84" spans="1:17" ht="21" x14ac:dyDescent="0.25">
      <c r="A84" s="23"/>
      <c r="B84" s="23">
        <v>1030059</v>
      </c>
      <c r="C84" s="24" t="s">
        <v>712</v>
      </c>
      <c r="D84" s="25"/>
      <c r="E84" s="26" t="s">
        <v>12</v>
      </c>
      <c r="F84" s="27">
        <v>14.1</v>
      </c>
      <c r="G84" s="27">
        <f t="shared" si="25"/>
        <v>14.1</v>
      </c>
      <c r="H84" s="27">
        <f>IF(F84="","",F84*F5)*(1-$F$4)</f>
        <v>1339.5</v>
      </c>
      <c r="I84" s="50">
        <f t="shared" si="6"/>
        <v>1116.25</v>
      </c>
      <c r="J84" s="28">
        <v>1</v>
      </c>
      <c r="K84" s="26" t="s">
        <v>20</v>
      </c>
      <c r="L84" s="26"/>
      <c r="M84" s="27"/>
      <c r="N84" s="27"/>
      <c r="O84" s="29" t="str">
        <f t="shared" si="26"/>
        <v/>
      </c>
      <c r="P84" s="29"/>
      <c r="Q84" s="30"/>
    </row>
    <row r="85" spans="1:17" ht="21" x14ac:dyDescent="0.25">
      <c r="A85" s="15"/>
      <c r="B85" s="15">
        <v>1030062</v>
      </c>
      <c r="C85" s="1" t="s">
        <v>628</v>
      </c>
      <c r="D85" s="2"/>
      <c r="E85" s="19" t="s">
        <v>12</v>
      </c>
      <c r="F85" s="14">
        <v>14.1</v>
      </c>
      <c r="G85" s="14">
        <f t="shared" si="25"/>
        <v>14.1</v>
      </c>
      <c r="H85" s="14">
        <f>IF(F85="","",F85*F5)*(1-$F$4)</f>
        <v>1339.5</v>
      </c>
      <c r="I85" s="50">
        <f t="shared" si="6"/>
        <v>1116.25</v>
      </c>
      <c r="J85" s="20">
        <v>1</v>
      </c>
      <c r="K85" s="19" t="s">
        <v>20</v>
      </c>
      <c r="L85" s="19"/>
      <c r="M85" s="14"/>
      <c r="N85" s="14"/>
      <c r="O85" s="21" t="str">
        <f t="shared" si="26"/>
        <v/>
      </c>
      <c r="P85" s="21"/>
      <c r="Q85" s="22"/>
    </row>
    <row r="86" spans="1:17" ht="21" x14ac:dyDescent="0.25">
      <c r="A86" s="23"/>
      <c r="B86" s="23">
        <v>1030066</v>
      </c>
      <c r="C86" s="24" t="s">
        <v>631</v>
      </c>
      <c r="D86" s="25"/>
      <c r="E86" s="26" t="s">
        <v>12</v>
      </c>
      <c r="F86" s="27">
        <v>14.1</v>
      </c>
      <c r="G86" s="27">
        <f t="shared" si="25"/>
        <v>14.1</v>
      </c>
      <c r="H86" s="27">
        <f>IF(F86="","",F86*F5)*(1-$F$4)</f>
        <v>1339.5</v>
      </c>
      <c r="I86" s="50">
        <f t="shared" si="6"/>
        <v>1116.25</v>
      </c>
      <c r="J86" s="28">
        <v>1</v>
      </c>
      <c r="K86" s="26" t="s">
        <v>20</v>
      </c>
      <c r="L86" s="26"/>
      <c r="M86" s="27"/>
      <c r="N86" s="27"/>
      <c r="O86" s="29" t="str">
        <f t="shared" si="26"/>
        <v/>
      </c>
      <c r="P86" s="29"/>
      <c r="Q86" s="30"/>
    </row>
    <row r="87" spans="1:17" ht="21" x14ac:dyDescent="0.25">
      <c r="A87" s="15"/>
      <c r="B87" s="15">
        <v>1030073</v>
      </c>
      <c r="C87" s="1" t="s">
        <v>565</v>
      </c>
      <c r="D87" s="2"/>
      <c r="E87" s="19" t="s">
        <v>12</v>
      </c>
      <c r="F87" s="14">
        <v>22.3</v>
      </c>
      <c r="G87" s="14">
        <f t="shared" si="25"/>
        <v>22.3</v>
      </c>
      <c r="H87" s="14">
        <f>IF(F87="","",F87*F5)*(1-$F$4)</f>
        <v>2118.5</v>
      </c>
      <c r="I87" s="50">
        <f t="shared" si="6"/>
        <v>1765.4166666666667</v>
      </c>
      <c r="J87" s="20">
        <v>1</v>
      </c>
      <c r="K87" s="19" t="s">
        <v>20</v>
      </c>
      <c r="L87" s="19"/>
      <c r="M87" s="14"/>
      <c r="N87" s="14"/>
      <c r="O87" s="21" t="str">
        <f t="shared" si="26"/>
        <v/>
      </c>
      <c r="P87" s="21"/>
      <c r="Q87" s="22"/>
    </row>
    <row r="88" spans="1:17" ht="21" x14ac:dyDescent="0.25">
      <c r="A88" s="23"/>
      <c r="B88" s="23">
        <v>1030076</v>
      </c>
      <c r="C88" s="24" t="s">
        <v>570</v>
      </c>
      <c r="D88" s="25"/>
      <c r="E88" s="26" t="s">
        <v>12</v>
      </c>
      <c r="F88" s="27">
        <v>22.3</v>
      </c>
      <c r="G88" s="27">
        <f t="shared" si="25"/>
        <v>22.3</v>
      </c>
      <c r="H88" s="27">
        <f>IF(F88="","",F88*F5)*(1-$F$4)</f>
        <v>2118.5</v>
      </c>
      <c r="I88" s="50">
        <f t="shared" ref="I88:I188" si="27">H88/1.2</f>
        <v>1765.4166666666667</v>
      </c>
      <c r="J88" s="28">
        <v>1</v>
      </c>
      <c r="K88" s="26" t="s">
        <v>20</v>
      </c>
      <c r="L88" s="26"/>
      <c r="M88" s="27"/>
      <c r="N88" s="27"/>
      <c r="O88" s="29" t="str">
        <f t="shared" si="26"/>
        <v/>
      </c>
      <c r="P88" s="29"/>
      <c r="Q88" s="30"/>
    </row>
    <row r="89" spans="1:17" ht="21" x14ac:dyDescent="0.25">
      <c r="A89" s="15"/>
      <c r="B89" s="15">
        <v>1030080</v>
      </c>
      <c r="C89" s="1" t="s">
        <v>569</v>
      </c>
      <c r="D89" s="2"/>
      <c r="E89" s="19" t="s">
        <v>12</v>
      </c>
      <c r="F89" s="14">
        <v>22.3</v>
      </c>
      <c r="G89" s="14">
        <f t="shared" si="25"/>
        <v>22.3</v>
      </c>
      <c r="H89" s="14">
        <f>IF(F89="","",F89*F5)*(1-$F$4)</f>
        <v>2118.5</v>
      </c>
      <c r="I89" s="50">
        <f t="shared" si="27"/>
        <v>1765.4166666666667</v>
      </c>
      <c r="J89" s="20">
        <v>1</v>
      </c>
      <c r="K89" s="19" t="s">
        <v>20</v>
      </c>
      <c r="L89" s="19"/>
      <c r="M89" s="14"/>
      <c r="N89" s="14"/>
      <c r="O89" s="21" t="str">
        <f t="shared" si="26"/>
        <v/>
      </c>
      <c r="P89" s="21"/>
      <c r="Q89" s="22"/>
    </row>
    <row r="90" spans="1:17" ht="21" x14ac:dyDescent="0.25">
      <c r="A90" s="23"/>
      <c r="B90" s="23">
        <v>1030088</v>
      </c>
      <c r="C90" s="24" t="s">
        <v>566</v>
      </c>
      <c r="D90" s="25"/>
      <c r="E90" s="26" t="s">
        <v>12</v>
      </c>
      <c r="F90" s="27">
        <v>24.05</v>
      </c>
      <c r="G90" s="27">
        <f t="shared" si="25"/>
        <v>24.05</v>
      </c>
      <c r="H90" s="27">
        <f>IF(F90="","",F90*F5)*(1-$F$4)</f>
        <v>2284.75</v>
      </c>
      <c r="I90" s="50">
        <f t="shared" si="27"/>
        <v>1903.9583333333335</v>
      </c>
      <c r="J90" s="28">
        <v>1</v>
      </c>
      <c r="K90" s="26" t="s">
        <v>20</v>
      </c>
      <c r="L90" s="26"/>
      <c r="M90" s="27"/>
      <c r="N90" s="27"/>
      <c r="O90" s="29" t="str">
        <f t="shared" si="26"/>
        <v/>
      </c>
      <c r="P90" s="29"/>
      <c r="Q90" s="30"/>
    </row>
    <row r="91" spans="1:17" ht="21" x14ac:dyDescent="0.25">
      <c r="A91" s="15"/>
      <c r="B91" s="15">
        <v>1030091</v>
      </c>
      <c r="C91" s="1" t="s">
        <v>590</v>
      </c>
      <c r="D91" s="2"/>
      <c r="E91" s="19" t="s">
        <v>12</v>
      </c>
      <c r="F91" s="14">
        <v>24.05</v>
      </c>
      <c r="G91" s="14">
        <f t="shared" si="25"/>
        <v>24.05</v>
      </c>
      <c r="H91" s="14">
        <f>IF(F91="","",F91*F5)*(1-$F$4)</f>
        <v>2284.75</v>
      </c>
      <c r="I91" s="50">
        <f t="shared" si="27"/>
        <v>1903.9583333333335</v>
      </c>
      <c r="J91" s="20">
        <v>1</v>
      </c>
      <c r="K91" s="19" t="s">
        <v>20</v>
      </c>
      <c r="L91" s="19"/>
      <c r="M91" s="14"/>
      <c r="N91" s="14"/>
      <c r="O91" s="21" t="str">
        <f t="shared" si="26"/>
        <v/>
      </c>
      <c r="P91" s="21"/>
      <c r="Q91" s="22"/>
    </row>
    <row r="92" spans="1:17" ht="21" x14ac:dyDescent="0.25">
      <c r="A92" s="23"/>
      <c r="B92" s="23">
        <v>1030095</v>
      </c>
      <c r="C92" s="24" t="s">
        <v>630</v>
      </c>
      <c r="D92" s="25"/>
      <c r="E92" s="26" t="s">
        <v>12</v>
      </c>
      <c r="F92" s="27">
        <v>24.05</v>
      </c>
      <c r="G92" s="27">
        <f t="shared" si="25"/>
        <v>24.05</v>
      </c>
      <c r="H92" s="27">
        <f>IF(F92="","",F92*F5)*(1-$F$4)</f>
        <v>2284.75</v>
      </c>
      <c r="I92" s="50">
        <f t="shared" si="27"/>
        <v>1903.9583333333335</v>
      </c>
      <c r="J92" s="28">
        <v>1</v>
      </c>
      <c r="K92" s="26" t="s">
        <v>20</v>
      </c>
      <c r="L92" s="26"/>
      <c r="M92" s="27"/>
      <c r="N92" s="27"/>
      <c r="O92" s="29" t="str">
        <f t="shared" si="26"/>
        <v/>
      </c>
      <c r="P92" s="29"/>
      <c r="Q92" s="30"/>
    </row>
    <row r="93" spans="1:17" ht="21" x14ac:dyDescent="0.25">
      <c r="A93" s="15"/>
      <c r="B93" s="15">
        <v>1030102</v>
      </c>
      <c r="C93" s="1" t="s">
        <v>564</v>
      </c>
      <c r="D93" s="2"/>
      <c r="E93" s="19" t="s">
        <v>12</v>
      </c>
      <c r="F93" s="14">
        <v>30</v>
      </c>
      <c r="G93" s="14">
        <f t="shared" si="25"/>
        <v>30</v>
      </c>
      <c r="H93" s="14">
        <f>IF(F93="","",F93*F5)*(1-$F$4)</f>
        <v>2850</v>
      </c>
      <c r="I93" s="50">
        <f t="shared" si="27"/>
        <v>2375</v>
      </c>
      <c r="J93" s="20">
        <v>1</v>
      </c>
      <c r="K93" s="19" t="s">
        <v>20</v>
      </c>
      <c r="L93" s="19"/>
      <c r="M93" s="14"/>
      <c r="N93" s="14"/>
      <c r="O93" s="21" t="str">
        <f t="shared" si="26"/>
        <v/>
      </c>
      <c r="P93" s="21"/>
      <c r="Q93" s="22"/>
    </row>
    <row r="94" spans="1:17" ht="21" x14ac:dyDescent="0.25">
      <c r="A94" s="23"/>
      <c r="B94" s="23">
        <v>1030105</v>
      </c>
      <c r="C94" s="24" t="s">
        <v>588</v>
      </c>
      <c r="D94" s="25"/>
      <c r="E94" s="26" t="s">
        <v>12</v>
      </c>
      <c r="F94" s="27">
        <v>30</v>
      </c>
      <c r="G94" s="27">
        <f t="shared" si="25"/>
        <v>30</v>
      </c>
      <c r="H94" s="27">
        <f>IF(F94="","",F94*F5)*(1-$F$4)</f>
        <v>2850</v>
      </c>
      <c r="I94" s="50">
        <f t="shared" si="27"/>
        <v>2375</v>
      </c>
      <c r="J94" s="28">
        <v>1</v>
      </c>
      <c r="K94" s="26" t="s">
        <v>20</v>
      </c>
      <c r="L94" s="26"/>
      <c r="M94" s="27"/>
      <c r="N94" s="27"/>
      <c r="O94" s="29" t="str">
        <f t="shared" si="26"/>
        <v/>
      </c>
      <c r="P94" s="29"/>
      <c r="Q94" s="30"/>
    </row>
    <row r="95" spans="1:17" ht="21" x14ac:dyDescent="0.25">
      <c r="A95" s="15"/>
      <c r="B95" s="15">
        <v>1030109</v>
      </c>
      <c r="C95" s="1" t="s">
        <v>587</v>
      </c>
      <c r="D95" s="2"/>
      <c r="E95" s="19" t="s">
        <v>12</v>
      </c>
      <c r="F95" s="14">
        <v>30</v>
      </c>
      <c r="G95" s="14">
        <f t="shared" si="25"/>
        <v>30</v>
      </c>
      <c r="H95" s="14">
        <f>IF(F95="","",F95*F5)*(1-$F$4)</f>
        <v>2850</v>
      </c>
      <c r="I95" s="50">
        <f t="shared" si="27"/>
        <v>2375</v>
      </c>
      <c r="J95" s="20">
        <v>1</v>
      </c>
      <c r="K95" s="19" t="s">
        <v>20</v>
      </c>
      <c r="L95" s="19"/>
      <c r="M95" s="14"/>
      <c r="N95" s="14"/>
      <c r="O95" s="21" t="str">
        <f t="shared" si="26"/>
        <v/>
      </c>
      <c r="P95" s="21"/>
      <c r="Q95" s="22"/>
    </row>
    <row r="96" spans="1:17" ht="21" x14ac:dyDescent="0.25">
      <c r="A96" s="23"/>
      <c r="B96" s="23">
        <v>1030116</v>
      </c>
      <c r="C96" s="24" t="s">
        <v>574</v>
      </c>
      <c r="D96" s="25"/>
      <c r="E96" s="26" t="s">
        <v>12</v>
      </c>
      <c r="F96" s="27">
        <v>32.5</v>
      </c>
      <c r="G96" s="27">
        <f t="shared" si="25"/>
        <v>32.5</v>
      </c>
      <c r="H96" s="27">
        <f>IF(F96="","",F96*F5)*(1-$F$4)</f>
        <v>3087.5</v>
      </c>
      <c r="I96" s="50">
        <f t="shared" si="27"/>
        <v>2572.916666666667</v>
      </c>
      <c r="J96" s="28">
        <v>1</v>
      </c>
      <c r="K96" s="26" t="s">
        <v>20</v>
      </c>
      <c r="L96" s="26"/>
      <c r="M96" s="27"/>
      <c r="N96" s="27"/>
      <c r="O96" s="29" t="str">
        <f t="shared" si="26"/>
        <v/>
      </c>
      <c r="P96" s="29"/>
      <c r="Q96" s="30"/>
    </row>
    <row r="97" spans="1:17" ht="21" x14ac:dyDescent="0.25">
      <c r="A97" s="15"/>
      <c r="B97" s="15">
        <v>1030119</v>
      </c>
      <c r="C97" s="1" t="s">
        <v>568</v>
      </c>
      <c r="D97" s="2"/>
      <c r="E97" s="19" t="s">
        <v>12</v>
      </c>
      <c r="F97" s="14">
        <v>32.5</v>
      </c>
      <c r="G97" s="14">
        <f t="shared" si="25"/>
        <v>32.5</v>
      </c>
      <c r="H97" s="14">
        <f>IF(F97="","",F97*F5)*(1-$F$4)</f>
        <v>3087.5</v>
      </c>
      <c r="I97" s="50">
        <f t="shared" si="27"/>
        <v>2572.916666666667</v>
      </c>
      <c r="J97" s="20">
        <v>1</v>
      </c>
      <c r="K97" s="19" t="s">
        <v>20</v>
      </c>
      <c r="L97" s="19"/>
      <c r="M97" s="14"/>
      <c r="N97" s="14"/>
      <c r="O97" s="21" t="str">
        <f t="shared" si="26"/>
        <v/>
      </c>
      <c r="P97" s="21"/>
      <c r="Q97" s="22"/>
    </row>
    <row r="98" spans="1:17" ht="21" x14ac:dyDescent="0.25">
      <c r="A98" s="15"/>
      <c r="B98" s="15">
        <v>1030123</v>
      </c>
      <c r="C98" s="1" t="s">
        <v>567</v>
      </c>
      <c r="D98" s="2"/>
      <c r="E98" s="19" t="s">
        <v>12</v>
      </c>
      <c r="F98" s="14">
        <v>32.5</v>
      </c>
      <c r="G98" s="14">
        <f t="shared" ref="G98" si="28">IF(F98="","",F98*(1-$F$4))</f>
        <v>32.5</v>
      </c>
      <c r="H98" s="14">
        <f>IF(F98="","",F98*F5)*(1-$F$4)</f>
        <v>3087.5</v>
      </c>
      <c r="I98" s="50">
        <f t="shared" ref="I98" si="29">H98/1.2</f>
        <v>2572.916666666667</v>
      </c>
      <c r="J98" s="20">
        <v>1</v>
      </c>
      <c r="K98" s="19" t="s">
        <v>20</v>
      </c>
      <c r="L98" s="19"/>
      <c r="M98" s="14"/>
      <c r="N98" s="14"/>
      <c r="O98" s="21" t="str">
        <f t="shared" ref="O98" si="30">IF(OR(D98="",H98=""),"",D98*H98)</f>
        <v/>
      </c>
      <c r="P98" s="21"/>
      <c r="Q98" s="22"/>
    </row>
    <row r="99" spans="1:17" x14ac:dyDescent="0.25">
      <c r="A99" s="23"/>
      <c r="B99" s="23">
        <v>2469</v>
      </c>
      <c r="C99" s="24" t="s">
        <v>28</v>
      </c>
      <c r="D99" s="25"/>
      <c r="E99" s="26" t="s">
        <v>12</v>
      </c>
      <c r="F99" s="27">
        <v>32.5</v>
      </c>
      <c r="G99" s="27">
        <f t="shared" si="25"/>
        <v>32.5</v>
      </c>
      <c r="H99" s="27">
        <f>IF(F99="","",F99*F5)*(1-$F$4)</f>
        <v>3087.5</v>
      </c>
      <c r="I99" s="50">
        <f t="shared" si="27"/>
        <v>2572.916666666667</v>
      </c>
      <c r="J99" s="28">
        <v>1</v>
      </c>
      <c r="K99" s="26" t="s">
        <v>20</v>
      </c>
      <c r="L99" s="26"/>
      <c r="M99" s="27"/>
      <c r="N99" s="27"/>
      <c r="O99" s="29" t="str">
        <f t="shared" si="26"/>
        <v/>
      </c>
      <c r="P99" s="29"/>
      <c r="Q99" s="30"/>
    </row>
    <row r="100" spans="1:17" x14ac:dyDescent="0.25">
      <c r="A100" s="15"/>
      <c r="B100" s="15">
        <v>1010332</v>
      </c>
      <c r="C100" s="1" t="s">
        <v>638</v>
      </c>
      <c r="D100" s="2"/>
      <c r="E100" s="19" t="s">
        <v>12</v>
      </c>
      <c r="F100" s="14">
        <v>1.1000000000000001</v>
      </c>
      <c r="G100" s="14">
        <f t="shared" si="25"/>
        <v>1.1000000000000001</v>
      </c>
      <c r="H100" s="14">
        <f>IF(F100="","",F100*F5)*(1-$F$4)</f>
        <v>104.50000000000001</v>
      </c>
      <c r="I100" s="50">
        <f t="shared" si="27"/>
        <v>87.083333333333343</v>
      </c>
      <c r="J100" s="20">
        <v>1</v>
      </c>
      <c r="K100" s="19" t="s">
        <v>20</v>
      </c>
      <c r="L100" s="19"/>
      <c r="M100" s="14"/>
      <c r="N100" s="14"/>
      <c r="O100" s="21" t="str">
        <f t="shared" si="26"/>
        <v/>
      </c>
      <c r="P100" s="21"/>
      <c r="Q100" s="22"/>
    </row>
    <row r="101" spans="1:17" x14ac:dyDescent="0.25">
      <c r="A101" s="23"/>
      <c r="B101" s="23">
        <v>1615</v>
      </c>
      <c r="C101" s="24" t="s">
        <v>29</v>
      </c>
      <c r="D101" s="25"/>
      <c r="E101" s="26" t="s">
        <v>12</v>
      </c>
      <c r="F101" s="27">
        <v>1.1000000000000001</v>
      </c>
      <c r="G101" s="27">
        <f t="shared" si="25"/>
        <v>1.1000000000000001</v>
      </c>
      <c r="H101" s="27">
        <f>IF(F101="","",F101*F5)*(1-$F$4)</f>
        <v>104.50000000000001</v>
      </c>
      <c r="I101" s="50">
        <f t="shared" si="27"/>
        <v>87.083333333333343</v>
      </c>
      <c r="J101" s="28">
        <v>1</v>
      </c>
      <c r="K101" s="26" t="s">
        <v>20</v>
      </c>
      <c r="L101" s="26"/>
      <c r="M101" s="27"/>
      <c r="N101" s="27"/>
      <c r="O101" s="29" t="str">
        <f t="shared" si="26"/>
        <v/>
      </c>
      <c r="P101" s="29"/>
      <c r="Q101" s="30"/>
    </row>
    <row r="102" spans="1:17" ht="21" x14ac:dyDescent="0.25">
      <c r="A102" s="15"/>
      <c r="B102" s="15">
        <v>1622</v>
      </c>
      <c r="C102" s="1" t="s">
        <v>322</v>
      </c>
      <c r="D102" s="2"/>
      <c r="E102" s="19" t="s">
        <v>12</v>
      </c>
      <c r="F102" s="14">
        <v>1.32</v>
      </c>
      <c r="G102" s="14">
        <f t="shared" si="25"/>
        <v>1.32</v>
      </c>
      <c r="H102" s="14">
        <f>IF(F102="","",F102*F5)*(1-$F$4)</f>
        <v>125.4</v>
      </c>
      <c r="I102" s="50">
        <f t="shared" ref="I102:I104" si="31">H102/1.2</f>
        <v>104.50000000000001</v>
      </c>
      <c r="J102" s="20">
        <v>1</v>
      </c>
      <c r="K102" s="19" t="s">
        <v>20</v>
      </c>
      <c r="L102" s="19"/>
      <c r="M102" s="14"/>
      <c r="N102" s="14"/>
      <c r="O102" s="21" t="str">
        <f t="shared" si="26"/>
        <v/>
      </c>
      <c r="P102" s="21"/>
      <c r="Q102" s="22"/>
    </row>
    <row r="103" spans="1:17" ht="21" x14ac:dyDescent="0.25">
      <c r="A103" s="23"/>
      <c r="B103" s="23">
        <v>1625</v>
      </c>
      <c r="C103" s="24" t="s">
        <v>323</v>
      </c>
      <c r="D103" s="25"/>
      <c r="E103" s="26" t="s">
        <v>12</v>
      </c>
      <c r="F103" s="27">
        <v>1.32</v>
      </c>
      <c r="G103" s="27">
        <f t="shared" si="25"/>
        <v>1.32</v>
      </c>
      <c r="H103" s="27">
        <f>IF(F103="","",F103*F5)*(1-$F$4)</f>
        <v>125.4</v>
      </c>
      <c r="I103" s="50">
        <f t="shared" si="31"/>
        <v>104.50000000000001</v>
      </c>
      <c r="J103" s="28">
        <v>1</v>
      </c>
      <c r="K103" s="26" t="s">
        <v>20</v>
      </c>
      <c r="L103" s="26"/>
      <c r="M103" s="27"/>
      <c r="N103" s="27"/>
      <c r="O103" s="29" t="str">
        <f t="shared" si="26"/>
        <v/>
      </c>
      <c r="P103" s="29"/>
      <c r="Q103" s="30"/>
    </row>
    <row r="104" spans="1:17" ht="21" x14ac:dyDescent="0.25">
      <c r="A104" s="59"/>
      <c r="B104" s="59">
        <v>1020433</v>
      </c>
      <c r="C104" s="24" t="s">
        <v>482</v>
      </c>
      <c r="D104" s="2"/>
      <c r="E104" s="19" t="s">
        <v>12</v>
      </c>
      <c r="F104" s="14">
        <v>2.5</v>
      </c>
      <c r="G104" s="14">
        <f t="shared" ref="G104" si="32">IF(F104="","",F104*(1-$F$4))</f>
        <v>2.5</v>
      </c>
      <c r="H104" s="14" t="e">
        <f>IF(F104="","",F104*#REF!)*(1-$F$4)</f>
        <v>#REF!</v>
      </c>
      <c r="I104" s="50" t="e">
        <f t="shared" si="31"/>
        <v>#REF!</v>
      </c>
      <c r="J104" s="20">
        <v>1</v>
      </c>
      <c r="K104" s="19" t="s">
        <v>20</v>
      </c>
      <c r="L104" s="19"/>
      <c r="M104" s="14"/>
      <c r="N104" s="14"/>
      <c r="O104" s="21" t="e">
        <f t="shared" ref="O104" si="33">IF(OR(D104="",H104=""),"",D104*H104)</f>
        <v>#REF!</v>
      </c>
      <c r="P104" s="21"/>
      <c r="Q104" s="22"/>
    </row>
    <row r="105" spans="1:17" x14ac:dyDescent="0.25">
      <c r="A105" s="15"/>
      <c r="B105" s="15" t="s">
        <v>326</v>
      </c>
      <c r="C105" s="1" t="s">
        <v>330</v>
      </c>
      <c r="D105" s="2"/>
      <c r="E105" s="19" t="s">
        <v>12</v>
      </c>
      <c r="F105" s="14">
        <v>3.25</v>
      </c>
      <c r="G105" s="14">
        <f t="shared" si="25"/>
        <v>3.25</v>
      </c>
      <c r="H105" s="14">
        <f>IF(F105="","",F105*F5)*(1-$F$4)</f>
        <v>308.75</v>
      </c>
      <c r="I105" s="50">
        <f t="shared" ref="I105:I106" si="34">H105/1.2</f>
        <v>257.29166666666669</v>
      </c>
      <c r="J105" s="20">
        <v>1</v>
      </c>
      <c r="K105" s="19" t="s">
        <v>20</v>
      </c>
      <c r="L105" s="19"/>
      <c r="M105" s="14"/>
      <c r="N105" s="14"/>
      <c r="O105" s="21" t="str">
        <f t="shared" si="26"/>
        <v/>
      </c>
      <c r="P105" s="21"/>
      <c r="Q105" s="22"/>
    </row>
    <row r="106" spans="1:17" x14ac:dyDescent="0.25">
      <c r="A106" s="23"/>
      <c r="B106" s="23" t="s">
        <v>328</v>
      </c>
      <c r="C106" s="24" t="s">
        <v>332</v>
      </c>
      <c r="D106" s="25"/>
      <c r="E106" s="26" t="s">
        <v>12</v>
      </c>
      <c r="F106" s="27">
        <v>3.25</v>
      </c>
      <c r="G106" s="27">
        <f t="shared" si="25"/>
        <v>3.25</v>
      </c>
      <c r="H106" s="27">
        <f>IF(F106="","",F106*F5)*(1-$F$4)</f>
        <v>308.75</v>
      </c>
      <c r="I106" s="50">
        <f t="shared" si="34"/>
        <v>257.29166666666669</v>
      </c>
      <c r="J106" s="28">
        <v>1</v>
      </c>
      <c r="K106" s="26" t="s">
        <v>20</v>
      </c>
      <c r="L106" s="26"/>
      <c r="M106" s="27"/>
      <c r="N106" s="27"/>
      <c r="O106" s="29" t="str">
        <f t="shared" si="26"/>
        <v/>
      </c>
      <c r="P106" s="29"/>
      <c r="Q106" s="30"/>
    </row>
    <row r="107" spans="1:17" x14ac:dyDescent="0.25">
      <c r="A107" s="15"/>
      <c r="B107" s="15" t="s">
        <v>327</v>
      </c>
      <c r="C107" s="1" t="s">
        <v>333</v>
      </c>
      <c r="D107" s="2"/>
      <c r="E107" s="19" t="s">
        <v>12</v>
      </c>
      <c r="F107" s="14">
        <v>3.25</v>
      </c>
      <c r="G107" s="14">
        <f t="shared" si="25"/>
        <v>3.25</v>
      </c>
      <c r="H107" s="14">
        <f>IF(F107="","",F107*F5)*(1-$F$4)</f>
        <v>308.75</v>
      </c>
      <c r="I107" s="50">
        <f t="shared" ref="I107:I108" si="35">H107/1.2</f>
        <v>257.29166666666669</v>
      </c>
      <c r="J107" s="20">
        <v>1</v>
      </c>
      <c r="K107" s="19" t="s">
        <v>20</v>
      </c>
      <c r="L107" s="19"/>
      <c r="M107" s="14"/>
      <c r="N107" s="14"/>
      <c r="O107" s="21" t="str">
        <f t="shared" si="26"/>
        <v/>
      </c>
      <c r="P107" s="21"/>
      <c r="Q107" s="22"/>
    </row>
    <row r="108" spans="1:17" x14ac:dyDescent="0.25">
      <c r="A108" s="23"/>
      <c r="B108" s="23" t="s">
        <v>329</v>
      </c>
      <c r="C108" s="24" t="s">
        <v>331</v>
      </c>
      <c r="D108" s="25"/>
      <c r="E108" s="26" t="s">
        <v>12</v>
      </c>
      <c r="F108" s="27">
        <v>3.25</v>
      </c>
      <c r="G108" s="27">
        <f t="shared" si="25"/>
        <v>3.25</v>
      </c>
      <c r="H108" s="27">
        <f>IF(F108="","",F108*F5)*(1-$F$4)</f>
        <v>308.75</v>
      </c>
      <c r="I108" s="50">
        <f t="shared" si="35"/>
        <v>257.29166666666669</v>
      </c>
      <c r="J108" s="28">
        <v>1</v>
      </c>
      <c r="K108" s="26" t="s">
        <v>20</v>
      </c>
      <c r="L108" s="26"/>
      <c r="M108" s="27"/>
      <c r="N108" s="27"/>
      <c r="O108" s="29" t="str">
        <f t="shared" si="26"/>
        <v/>
      </c>
      <c r="P108" s="29"/>
      <c r="Q108" s="30"/>
    </row>
    <row r="109" spans="1:17" x14ac:dyDescent="0.25">
      <c r="A109" s="15"/>
      <c r="B109" s="15">
        <v>1010425</v>
      </c>
      <c r="C109" s="1" t="s">
        <v>340</v>
      </c>
      <c r="D109" s="2"/>
      <c r="E109" s="19" t="s">
        <v>12</v>
      </c>
      <c r="F109" s="14">
        <v>4.75</v>
      </c>
      <c r="G109" s="14">
        <f t="shared" si="25"/>
        <v>4.75</v>
      </c>
      <c r="H109" s="14">
        <f>IF(F109="","",F109*F5)*(1-$F$4)</f>
        <v>451.25</v>
      </c>
      <c r="I109" s="50">
        <f t="shared" ref="I109" si="36">H109/1.2</f>
        <v>376.04166666666669</v>
      </c>
      <c r="J109" s="20">
        <v>1</v>
      </c>
      <c r="K109" s="19" t="s">
        <v>20</v>
      </c>
      <c r="L109" s="19"/>
      <c r="M109" s="14"/>
      <c r="N109" s="14"/>
      <c r="O109" s="21" t="str">
        <f t="shared" si="26"/>
        <v/>
      </c>
      <c r="P109" s="21"/>
      <c r="Q109" s="22"/>
    </row>
    <row r="110" spans="1:17" ht="21" x14ac:dyDescent="0.25">
      <c r="A110" s="53"/>
      <c r="B110" s="53">
        <v>1010414</v>
      </c>
      <c r="C110" s="1" t="s">
        <v>483</v>
      </c>
      <c r="D110" s="2"/>
      <c r="E110" s="19" t="s">
        <v>12</v>
      </c>
      <c r="F110" s="14">
        <v>5.1100000000000003</v>
      </c>
      <c r="G110" s="14">
        <f t="shared" ref="G110" si="37">IF(F110="","",F110*(1-$F$4))</f>
        <v>5.1100000000000003</v>
      </c>
      <c r="H110" s="14">
        <f>IF(F110="","",F110*F5)*(1-$F$4)</f>
        <v>485.45000000000005</v>
      </c>
      <c r="I110" s="50">
        <f t="shared" ref="I110" si="38">H110/1.2</f>
        <v>404.54166666666674</v>
      </c>
      <c r="J110" s="20">
        <v>1</v>
      </c>
      <c r="K110" s="19" t="s">
        <v>20</v>
      </c>
      <c r="L110" s="19"/>
      <c r="M110" s="14"/>
      <c r="N110" s="14"/>
      <c r="O110" s="21" t="str">
        <f t="shared" ref="O110" si="39">IF(OR(D110="",H110=""),"",D110*H110)</f>
        <v/>
      </c>
      <c r="P110" s="21"/>
      <c r="Q110" s="22"/>
    </row>
    <row r="111" spans="1:17" ht="21" x14ac:dyDescent="0.25">
      <c r="A111" s="53"/>
      <c r="B111" s="53">
        <v>1010412</v>
      </c>
      <c r="C111" s="1" t="s">
        <v>473</v>
      </c>
      <c r="D111" s="2"/>
      <c r="E111" s="19" t="s">
        <v>12</v>
      </c>
      <c r="F111" s="55">
        <v>5.96</v>
      </c>
      <c r="G111" s="14">
        <f t="shared" ref="G111" si="40">IF(F111="","",F111*(1-$F$4))</f>
        <v>5.96</v>
      </c>
      <c r="H111" s="14">
        <f>IF(F111="","",F111*F5)*(1-$F$4)</f>
        <v>566.20000000000005</v>
      </c>
      <c r="I111" s="50">
        <f t="shared" ref="I111" si="41">H111/1.2</f>
        <v>471.83333333333337</v>
      </c>
      <c r="J111" s="20">
        <v>1</v>
      </c>
      <c r="K111" s="19" t="s">
        <v>20</v>
      </c>
      <c r="L111" s="19"/>
      <c r="M111" s="14"/>
      <c r="N111" s="14"/>
      <c r="O111" s="21" t="str">
        <f t="shared" ref="O111" si="42">IF(OR(D111="",H111=""),"",D111*H111)</f>
        <v/>
      </c>
      <c r="P111" s="21"/>
      <c r="Q111" s="22"/>
    </row>
    <row r="112" spans="1:17" x14ac:dyDescent="0.25">
      <c r="A112" s="23"/>
      <c r="B112" s="23">
        <v>1010368</v>
      </c>
      <c r="C112" s="24" t="s">
        <v>484</v>
      </c>
      <c r="D112" s="25"/>
      <c r="E112" s="26" t="s">
        <v>12</v>
      </c>
      <c r="F112" s="27">
        <v>1.1499999999999999</v>
      </c>
      <c r="G112" s="27">
        <f t="shared" ref="G112:G134" si="43">IF(F112="","",F112*(1-$F$4))</f>
        <v>1.1499999999999999</v>
      </c>
      <c r="H112" s="27">
        <f>IF(F112="","",F112*F5)*(1-$F$4)</f>
        <v>109.24999999999999</v>
      </c>
      <c r="I112" s="50">
        <f t="shared" si="27"/>
        <v>91.041666666666657</v>
      </c>
      <c r="J112" s="28">
        <v>1</v>
      </c>
      <c r="K112" s="26" t="s">
        <v>20</v>
      </c>
      <c r="L112" s="26"/>
      <c r="M112" s="27"/>
      <c r="N112" s="27"/>
      <c r="O112" s="29" t="str">
        <f t="shared" ref="O112:O134" si="44">IF(OR(D112="",H112=""),"",D112*H112)</f>
        <v/>
      </c>
      <c r="P112" s="29"/>
      <c r="Q112" s="30"/>
    </row>
    <row r="113" spans="1:17" x14ac:dyDescent="0.25">
      <c r="A113" s="15"/>
      <c r="B113" s="15">
        <v>1010371</v>
      </c>
      <c r="C113" s="1" t="s">
        <v>615</v>
      </c>
      <c r="D113" s="2"/>
      <c r="E113" s="19" t="s">
        <v>12</v>
      </c>
      <c r="F113" s="14">
        <v>1.1499999999999999</v>
      </c>
      <c r="G113" s="14">
        <f t="shared" si="43"/>
        <v>1.1499999999999999</v>
      </c>
      <c r="H113" s="14">
        <f>IF(F113="","",F113*F5)*(1-$F$4)</f>
        <v>109.24999999999999</v>
      </c>
      <c r="I113" s="50">
        <f t="shared" si="27"/>
        <v>91.041666666666657</v>
      </c>
      <c r="J113" s="20">
        <v>1</v>
      </c>
      <c r="K113" s="19" t="s">
        <v>20</v>
      </c>
      <c r="L113" s="19"/>
      <c r="M113" s="14"/>
      <c r="N113" s="14"/>
      <c r="O113" s="21" t="str">
        <f t="shared" si="44"/>
        <v/>
      </c>
      <c r="P113" s="21"/>
      <c r="Q113" s="22"/>
    </row>
    <row r="114" spans="1:17" x14ac:dyDescent="0.25">
      <c r="A114" s="23"/>
      <c r="B114" s="23">
        <v>1662</v>
      </c>
      <c r="C114" s="24" t="s">
        <v>324</v>
      </c>
      <c r="D114" s="25"/>
      <c r="E114" s="26" t="s">
        <v>12</v>
      </c>
      <c r="F114" s="27">
        <v>3.15</v>
      </c>
      <c r="G114" s="27">
        <f t="shared" si="43"/>
        <v>3.15</v>
      </c>
      <c r="H114" s="27">
        <f>IF(F114="","",F114*F5)*(1-$F$4)</f>
        <v>299.25</v>
      </c>
      <c r="I114" s="50">
        <f t="shared" ref="I114:I115" si="45">H114/1.2</f>
        <v>249.375</v>
      </c>
      <c r="J114" s="28">
        <v>1</v>
      </c>
      <c r="K114" s="26" t="s">
        <v>20</v>
      </c>
      <c r="L114" s="26"/>
      <c r="M114" s="27"/>
      <c r="N114" s="27"/>
      <c r="O114" s="29" t="str">
        <f t="shared" si="44"/>
        <v/>
      </c>
      <c r="P114" s="29"/>
      <c r="Q114" s="30"/>
    </row>
    <row r="115" spans="1:17" x14ac:dyDescent="0.25">
      <c r="A115" s="15"/>
      <c r="B115" s="15">
        <v>1665</v>
      </c>
      <c r="C115" s="1" t="s">
        <v>325</v>
      </c>
      <c r="D115" s="2"/>
      <c r="E115" s="19" t="s">
        <v>12</v>
      </c>
      <c r="F115" s="14">
        <v>3.15</v>
      </c>
      <c r="G115" s="14">
        <f t="shared" si="43"/>
        <v>3.15</v>
      </c>
      <c r="H115" s="14">
        <f>IF(F115="","",F115*F5)*(1-$F$4)</f>
        <v>299.25</v>
      </c>
      <c r="I115" s="50">
        <f t="shared" si="45"/>
        <v>249.375</v>
      </c>
      <c r="J115" s="20">
        <v>1</v>
      </c>
      <c r="K115" s="19" t="s">
        <v>20</v>
      </c>
      <c r="L115" s="19"/>
      <c r="M115" s="14"/>
      <c r="N115" s="14"/>
      <c r="O115" s="21" t="str">
        <f t="shared" si="44"/>
        <v/>
      </c>
      <c r="P115" s="21"/>
      <c r="Q115" s="22"/>
    </row>
    <row r="116" spans="1:17" x14ac:dyDescent="0.25">
      <c r="A116" s="23"/>
      <c r="B116" s="23" t="s">
        <v>557</v>
      </c>
      <c r="C116" s="24" t="s">
        <v>556</v>
      </c>
      <c r="D116" s="25"/>
      <c r="E116" s="26" t="s">
        <v>12</v>
      </c>
      <c r="F116" s="27"/>
      <c r="G116" s="27" t="str">
        <f t="shared" si="43"/>
        <v/>
      </c>
      <c r="H116" s="27"/>
      <c r="I116" s="50"/>
      <c r="J116" s="28">
        <v>1</v>
      </c>
      <c r="K116" s="26" t="s">
        <v>20</v>
      </c>
      <c r="L116" s="26"/>
      <c r="M116" s="27"/>
      <c r="N116" s="27"/>
      <c r="O116" s="29"/>
      <c r="P116" s="29"/>
      <c r="Q116" s="30"/>
    </row>
    <row r="117" spans="1:17" x14ac:dyDescent="0.25">
      <c r="A117" s="15"/>
      <c r="B117" s="15" t="s">
        <v>334</v>
      </c>
      <c r="C117" s="1" t="s">
        <v>337</v>
      </c>
      <c r="D117" s="2"/>
      <c r="E117" s="19" t="s">
        <v>12</v>
      </c>
      <c r="F117" s="14"/>
      <c r="G117" s="14" t="str">
        <f t="shared" si="43"/>
        <v/>
      </c>
      <c r="H117" s="14"/>
      <c r="I117" s="50"/>
      <c r="J117" s="20">
        <v>1</v>
      </c>
      <c r="K117" s="19" t="s">
        <v>20</v>
      </c>
      <c r="L117" s="19"/>
      <c r="M117" s="14"/>
      <c r="N117" s="14"/>
      <c r="O117" s="21"/>
      <c r="P117" s="21"/>
      <c r="Q117" s="22"/>
    </row>
    <row r="118" spans="1:17" x14ac:dyDescent="0.25">
      <c r="A118" s="23"/>
      <c r="B118" s="23" t="s">
        <v>335</v>
      </c>
      <c r="C118" s="24" t="s">
        <v>338</v>
      </c>
      <c r="D118" s="25"/>
      <c r="E118" s="26" t="s">
        <v>12</v>
      </c>
      <c r="F118" s="27"/>
      <c r="G118" s="27" t="str">
        <f t="shared" si="43"/>
        <v/>
      </c>
      <c r="H118" s="27"/>
      <c r="I118" s="50"/>
      <c r="J118" s="28">
        <v>1</v>
      </c>
      <c r="K118" s="26" t="s">
        <v>20</v>
      </c>
      <c r="L118" s="26"/>
      <c r="M118" s="27"/>
      <c r="N118" s="27"/>
      <c r="O118" s="29"/>
      <c r="P118" s="29"/>
      <c r="Q118" s="30"/>
    </row>
    <row r="119" spans="1:17" x14ac:dyDescent="0.25">
      <c r="A119" s="15"/>
      <c r="B119" s="15" t="s">
        <v>336</v>
      </c>
      <c r="C119" s="1" t="s">
        <v>339</v>
      </c>
      <c r="D119" s="2"/>
      <c r="E119" s="19" t="s">
        <v>12</v>
      </c>
      <c r="F119" s="14"/>
      <c r="G119" s="14" t="str">
        <f t="shared" si="43"/>
        <v/>
      </c>
      <c r="H119" s="14"/>
      <c r="I119" s="50"/>
      <c r="J119" s="20">
        <v>1</v>
      </c>
      <c r="K119" s="19" t="s">
        <v>20</v>
      </c>
      <c r="L119" s="19"/>
      <c r="M119" s="14"/>
      <c r="N119" s="14"/>
      <c r="O119" s="21"/>
      <c r="P119" s="21"/>
      <c r="Q119" s="22"/>
    </row>
    <row r="120" spans="1:17" x14ac:dyDescent="0.25">
      <c r="A120" s="23"/>
      <c r="B120" s="23">
        <v>1010219</v>
      </c>
      <c r="C120" s="24" t="s">
        <v>697</v>
      </c>
      <c r="D120" s="25"/>
      <c r="E120" s="26" t="s">
        <v>12</v>
      </c>
      <c r="F120" s="27">
        <v>1.4</v>
      </c>
      <c r="G120" s="27">
        <f t="shared" si="43"/>
        <v>1.4</v>
      </c>
      <c r="H120" s="27">
        <f>IF(F120="","",F120*F5)*(1-$F$4)</f>
        <v>133</v>
      </c>
      <c r="I120" s="50">
        <f t="shared" si="27"/>
        <v>110.83333333333334</v>
      </c>
      <c r="J120" s="28">
        <v>1</v>
      </c>
      <c r="K120" s="26" t="s">
        <v>20</v>
      </c>
      <c r="L120" s="26"/>
      <c r="M120" s="27"/>
      <c r="N120" s="27"/>
      <c r="O120" s="29" t="str">
        <f t="shared" si="44"/>
        <v/>
      </c>
      <c r="P120" s="29"/>
      <c r="Q120" s="30"/>
    </row>
    <row r="121" spans="1:17" x14ac:dyDescent="0.25">
      <c r="A121" s="15"/>
      <c r="B121" s="15">
        <v>1010220</v>
      </c>
      <c r="C121" s="1" t="s">
        <v>598</v>
      </c>
      <c r="D121" s="2"/>
      <c r="E121" s="19" t="s">
        <v>12</v>
      </c>
      <c r="F121" s="14">
        <v>1.6</v>
      </c>
      <c r="G121" s="14">
        <f t="shared" si="43"/>
        <v>1.6</v>
      </c>
      <c r="H121" s="14">
        <f>IF(F121="","",F121*F5)*(1-$F$4)</f>
        <v>152</v>
      </c>
      <c r="I121" s="50">
        <f t="shared" si="27"/>
        <v>126.66666666666667</v>
      </c>
      <c r="J121" s="20">
        <v>1</v>
      </c>
      <c r="K121" s="19" t="s">
        <v>20</v>
      </c>
      <c r="L121" s="19"/>
      <c r="M121" s="14"/>
      <c r="N121" s="14"/>
      <c r="O121" s="21" t="str">
        <f t="shared" si="44"/>
        <v/>
      </c>
      <c r="P121" s="21"/>
      <c r="Q121" s="22"/>
    </row>
    <row r="122" spans="1:17" x14ac:dyDescent="0.25">
      <c r="A122" s="23"/>
      <c r="B122" s="23">
        <v>1010221</v>
      </c>
      <c r="C122" s="24" t="s">
        <v>649</v>
      </c>
      <c r="D122" s="25"/>
      <c r="E122" s="26" t="s">
        <v>12</v>
      </c>
      <c r="F122" s="27">
        <v>2.5</v>
      </c>
      <c r="G122" s="27">
        <f t="shared" si="43"/>
        <v>2.5</v>
      </c>
      <c r="H122" s="27">
        <f>IF(F122="","",F122*F5)*(1-$F$4)</f>
        <v>237.5</v>
      </c>
      <c r="I122" s="50">
        <f t="shared" si="27"/>
        <v>197.91666666666669</v>
      </c>
      <c r="J122" s="28">
        <v>1</v>
      </c>
      <c r="K122" s="26" t="s">
        <v>20</v>
      </c>
      <c r="L122" s="26"/>
      <c r="M122" s="27"/>
      <c r="N122" s="27"/>
      <c r="O122" s="29" t="str">
        <f t="shared" si="44"/>
        <v/>
      </c>
      <c r="P122" s="29"/>
      <c r="Q122" s="30"/>
    </row>
    <row r="123" spans="1:17" x14ac:dyDescent="0.25">
      <c r="A123" s="15"/>
      <c r="B123" s="15">
        <v>1295</v>
      </c>
      <c r="C123" s="1" t="s">
        <v>261</v>
      </c>
      <c r="D123" s="2"/>
      <c r="E123" s="19" t="s">
        <v>12</v>
      </c>
      <c r="F123" s="14">
        <v>4.5</v>
      </c>
      <c r="G123" s="14">
        <f t="shared" si="43"/>
        <v>4.5</v>
      </c>
      <c r="H123" s="14">
        <f>IF(F123="","",F123*F5)*(1-$F$4)</f>
        <v>427.5</v>
      </c>
      <c r="I123" s="50">
        <f t="shared" si="27"/>
        <v>356.25</v>
      </c>
      <c r="J123" s="20">
        <v>1</v>
      </c>
      <c r="K123" s="19" t="s">
        <v>20</v>
      </c>
      <c r="L123" s="19"/>
      <c r="M123" s="14"/>
      <c r="N123" s="14"/>
      <c r="O123" s="21" t="str">
        <f t="shared" si="44"/>
        <v/>
      </c>
      <c r="P123" s="21"/>
      <c r="Q123" s="22"/>
    </row>
    <row r="124" spans="1:17" x14ac:dyDescent="0.25">
      <c r="A124" s="23"/>
      <c r="B124" s="23">
        <v>1010225</v>
      </c>
      <c r="C124" s="24" t="s">
        <v>493</v>
      </c>
      <c r="D124" s="25"/>
      <c r="E124" s="26" t="s">
        <v>12</v>
      </c>
      <c r="F124" s="27">
        <v>4.95</v>
      </c>
      <c r="G124" s="27">
        <f t="shared" si="43"/>
        <v>4.95</v>
      </c>
      <c r="H124" s="27">
        <f>IF(F124="","",F124*F5)*(1-$F$4)</f>
        <v>470.25</v>
      </c>
      <c r="I124" s="50">
        <f t="shared" si="27"/>
        <v>391.875</v>
      </c>
      <c r="J124" s="28">
        <v>1</v>
      </c>
      <c r="K124" s="26" t="s">
        <v>20</v>
      </c>
      <c r="L124" s="26"/>
      <c r="M124" s="27"/>
      <c r="N124" s="27"/>
      <c r="O124" s="29" t="str">
        <f t="shared" si="44"/>
        <v/>
      </c>
      <c r="P124" s="29"/>
      <c r="Q124" s="30"/>
    </row>
    <row r="125" spans="1:17" ht="21" x14ac:dyDescent="0.25">
      <c r="A125" s="15"/>
      <c r="B125" s="15">
        <v>1010241</v>
      </c>
      <c r="C125" s="1" t="s">
        <v>600</v>
      </c>
      <c r="D125" s="2"/>
      <c r="E125" s="19" t="s">
        <v>12</v>
      </c>
      <c r="F125" s="14">
        <v>1.9</v>
      </c>
      <c r="G125" s="14">
        <f t="shared" si="43"/>
        <v>1.9</v>
      </c>
      <c r="H125" s="14">
        <f>IF(F125="","",F125*F5)*(1-$F$4)</f>
        <v>180.5</v>
      </c>
      <c r="I125" s="50">
        <f t="shared" si="27"/>
        <v>150.41666666666669</v>
      </c>
      <c r="J125" s="20">
        <v>1</v>
      </c>
      <c r="K125" s="19" t="s">
        <v>20</v>
      </c>
      <c r="L125" s="19"/>
      <c r="M125" s="14"/>
      <c r="N125" s="14"/>
      <c r="O125" s="21" t="str">
        <f t="shared" si="44"/>
        <v/>
      </c>
      <c r="P125" s="21"/>
      <c r="Q125" s="22"/>
    </row>
    <row r="126" spans="1:17" ht="21" x14ac:dyDescent="0.25">
      <c r="A126" s="23"/>
      <c r="B126" s="23">
        <v>1010259</v>
      </c>
      <c r="C126" s="24" t="s">
        <v>613</v>
      </c>
      <c r="D126" s="25"/>
      <c r="E126" s="26" t="s">
        <v>12</v>
      </c>
      <c r="F126" s="27">
        <v>4.0999999999999996</v>
      </c>
      <c r="G126" s="27">
        <f t="shared" si="43"/>
        <v>4.0999999999999996</v>
      </c>
      <c r="H126" s="27">
        <f>IF(F126="","",F126*F5)*(1-$F$4)</f>
        <v>389.49999999999994</v>
      </c>
      <c r="I126" s="50">
        <f t="shared" si="27"/>
        <v>324.58333333333331</v>
      </c>
      <c r="J126" s="28">
        <v>1</v>
      </c>
      <c r="K126" s="26" t="s">
        <v>20</v>
      </c>
      <c r="L126" s="26"/>
      <c r="M126" s="27"/>
      <c r="N126" s="27"/>
      <c r="O126" s="29" t="str">
        <f t="shared" si="44"/>
        <v/>
      </c>
      <c r="P126" s="29"/>
      <c r="Q126" s="30"/>
    </row>
    <row r="127" spans="1:17" ht="21" x14ac:dyDescent="0.25">
      <c r="A127" s="15"/>
      <c r="B127" s="15">
        <v>1010268</v>
      </c>
      <c r="C127" s="1" t="s">
        <v>499</v>
      </c>
      <c r="D127" s="2"/>
      <c r="E127" s="19" t="s">
        <v>12</v>
      </c>
      <c r="F127" s="14">
        <v>4.0999999999999996</v>
      </c>
      <c r="G127" s="14">
        <f t="shared" si="43"/>
        <v>4.0999999999999996</v>
      </c>
      <c r="H127" s="14">
        <f>IF(F127="","",F127*F5)*(1-$F$4)</f>
        <v>389.49999999999994</v>
      </c>
      <c r="I127" s="50">
        <f t="shared" si="27"/>
        <v>324.58333333333331</v>
      </c>
      <c r="J127" s="20">
        <v>1</v>
      </c>
      <c r="K127" s="19" t="s">
        <v>20</v>
      </c>
      <c r="L127" s="19"/>
      <c r="M127" s="14"/>
      <c r="N127" s="14"/>
      <c r="O127" s="21" t="str">
        <f t="shared" si="44"/>
        <v/>
      </c>
      <c r="P127" s="21"/>
      <c r="Q127" s="22"/>
    </row>
    <row r="128" spans="1:17" ht="21" x14ac:dyDescent="0.25">
      <c r="A128" s="23"/>
      <c r="B128" s="23">
        <v>1010313</v>
      </c>
      <c r="C128" s="24" t="s">
        <v>612</v>
      </c>
      <c r="D128" s="25"/>
      <c r="E128" s="26" t="s">
        <v>12</v>
      </c>
      <c r="F128" s="27">
        <v>4.0999999999999996</v>
      </c>
      <c r="G128" s="27">
        <f t="shared" si="43"/>
        <v>4.0999999999999996</v>
      </c>
      <c r="H128" s="27">
        <f>IF(F128="","",F128*F5)*(1-$F$4)</f>
        <v>389.49999999999994</v>
      </c>
      <c r="I128" s="50">
        <f t="shared" si="27"/>
        <v>324.58333333333331</v>
      </c>
      <c r="J128" s="28">
        <v>1</v>
      </c>
      <c r="K128" s="26" t="s">
        <v>20</v>
      </c>
      <c r="L128" s="26"/>
      <c r="M128" s="27"/>
      <c r="N128" s="27"/>
      <c r="O128" s="29" t="str">
        <f t="shared" si="44"/>
        <v/>
      </c>
      <c r="P128" s="29"/>
      <c r="Q128" s="30"/>
    </row>
    <row r="129" spans="1:17" x14ac:dyDescent="0.25">
      <c r="A129" s="15"/>
      <c r="B129" s="15">
        <v>1010238</v>
      </c>
      <c r="C129" s="1" t="s">
        <v>546</v>
      </c>
      <c r="D129" s="2"/>
      <c r="E129" s="19" t="s">
        <v>12</v>
      </c>
      <c r="F129" s="14">
        <v>2</v>
      </c>
      <c r="G129" s="14">
        <f t="shared" si="43"/>
        <v>2</v>
      </c>
      <c r="H129" s="14">
        <f>IF(F129="","",F129*F5)*(1-$F$4)</f>
        <v>190</v>
      </c>
      <c r="I129" s="50">
        <f t="shared" si="27"/>
        <v>158.33333333333334</v>
      </c>
      <c r="J129" s="20">
        <v>1</v>
      </c>
      <c r="K129" s="19" t="s">
        <v>20</v>
      </c>
      <c r="L129" s="19"/>
      <c r="M129" s="14"/>
      <c r="N129" s="14"/>
      <c r="O129" s="21" t="str">
        <f t="shared" si="44"/>
        <v/>
      </c>
      <c r="P129" s="21"/>
      <c r="Q129" s="22"/>
    </row>
    <row r="130" spans="1:17" ht="21" x14ac:dyDescent="0.25">
      <c r="A130" s="23"/>
      <c r="B130" s="23">
        <v>1010236</v>
      </c>
      <c r="C130" s="24" t="s">
        <v>599</v>
      </c>
      <c r="D130" s="25"/>
      <c r="E130" s="26" t="s">
        <v>12</v>
      </c>
      <c r="F130" s="27">
        <v>4</v>
      </c>
      <c r="G130" s="27">
        <f t="shared" si="43"/>
        <v>4</v>
      </c>
      <c r="H130" s="27">
        <f>IF(F130="","",F130*F5)*(1-$F$4)</f>
        <v>380</v>
      </c>
      <c r="I130" s="50">
        <f t="shared" si="27"/>
        <v>316.66666666666669</v>
      </c>
      <c r="J130" s="28">
        <v>1</v>
      </c>
      <c r="K130" s="26" t="s">
        <v>20</v>
      </c>
      <c r="L130" s="26"/>
      <c r="M130" s="27"/>
      <c r="N130" s="27"/>
      <c r="O130" s="29" t="str">
        <f t="shared" si="44"/>
        <v/>
      </c>
      <c r="P130" s="29"/>
      <c r="Q130" s="30"/>
    </row>
    <row r="131" spans="1:17" ht="21" x14ac:dyDescent="0.25">
      <c r="A131" s="15"/>
      <c r="B131" s="15">
        <v>1308</v>
      </c>
      <c r="C131" s="1" t="s">
        <v>30</v>
      </c>
      <c r="D131" s="2"/>
      <c r="E131" s="19" t="s">
        <v>12</v>
      </c>
      <c r="F131" s="14">
        <v>3</v>
      </c>
      <c r="G131" s="14">
        <f t="shared" si="43"/>
        <v>3</v>
      </c>
      <c r="H131" s="14">
        <f>IF(F131="","",F131*F5)*(1-$F$4)</f>
        <v>285</v>
      </c>
      <c r="I131" s="50">
        <f t="shared" si="27"/>
        <v>237.5</v>
      </c>
      <c r="J131" s="20">
        <v>1</v>
      </c>
      <c r="K131" s="19" t="s">
        <v>20</v>
      </c>
      <c r="L131" s="19"/>
      <c r="M131" s="14"/>
      <c r="N131" s="14"/>
      <c r="O131" s="21" t="str">
        <f t="shared" si="44"/>
        <v/>
      </c>
      <c r="P131" s="21"/>
      <c r="Q131" s="22"/>
    </row>
    <row r="132" spans="1:17" ht="21" x14ac:dyDescent="0.25">
      <c r="A132" s="23"/>
      <c r="B132" s="23">
        <v>1010217</v>
      </c>
      <c r="C132" s="24" t="s">
        <v>636</v>
      </c>
      <c r="D132" s="25"/>
      <c r="E132" s="26" t="s">
        <v>12</v>
      </c>
      <c r="F132" s="27">
        <v>3.3</v>
      </c>
      <c r="G132" s="27">
        <f t="shared" si="43"/>
        <v>3.3</v>
      </c>
      <c r="H132" s="27">
        <f>IF(F132="","",F132*F5)*(1-$F$4)</f>
        <v>313.5</v>
      </c>
      <c r="I132" s="50">
        <f t="shared" si="27"/>
        <v>261.25</v>
      </c>
      <c r="J132" s="28">
        <v>1</v>
      </c>
      <c r="K132" s="26" t="s">
        <v>20</v>
      </c>
      <c r="L132" s="26"/>
      <c r="M132" s="27"/>
      <c r="N132" s="27"/>
      <c r="O132" s="29" t="str">
        <f t="shared" si="44"/>
        <v/>
      </c>
      <c r="P132" s="29"/>
      <c r="Q132" s="30"/>
    </row>
    <row r="133" spans="1:17" ht="21" x14ac:dyDescent="0.25">
      <c r="A133" s="15"/>
      <c r="B133" s="15">
        <v>1281</v>
      </c>
      <c r="C133" s="1" t="s">
        <v>46</v>
      </c>
      <c r="D133" s="2"/>
      <c r="E133" s="19" t="s">
        <v>12</v>
      </c>
      <c r="F133" s="14">
        <v>3.85</v>
      </c>
      <c r="G133" s="14">
        <f t="shared" si="43"/>
        <v>3.85</v>
      </c>
      <c r="H133" s="14">
        <f>IF(F133="","",F133*F5)*(1-$F$4)</f>
        <v>365.75</v>
      </c>
      <c r="I133" s="50">
        <f t="shared" si="27"/>
        <v>304.79166666666669</v>
      </c>
      <c r="J133" s="20">
        <v>1</v>
      </c>
      <c r="K133" s="19" t="s">
        <v>20</v>
      </c>
      <c r="L133" s="19"/>
      <c r="M133" s="14"/>
      <c r="N133" s="14"/>
      <c r="O133" s="21" t="str">
        <f t="shared" si="44"/>
        <v/>
      </c>
      <c r="P133" s="21"/>
      <c r="Q133" s="22"/>
    </row>
    <row r="134" spans="1:17" ht="21" x14ac:dyDescent="0.25">
      <c r="A134" s="23"/>
      <c r="B134" s="23">
        <v>1010215</v>
      </c>
      <c r="C134" s="24" t="s">
        <v>597</v>
      </c>
      <c r="D134" s="25"/>
      <c r="E134" s="26" t="s">
        <v>12</v>
      </c>
      <c r="F134" s="27">
        <v>4</v>
      </c>
      <c r="G134" s="27">
        <f t="shared" si="43"/>
        <v>4</v>
      </c>
      <c r="H134" s="27">
        <f>IF(F134="","",F134*F5)*(1-$F$4)</f>
        <v>380</v>
      </c>
      <c r="I134" s="50">
        <f t="shared" si="27"/>
        <v>316.66666666666669</v>
      </c>
      <c r="J134" s="28">
        <v>1</v>
      </c>
      <c r="K134" s="26" t="s">
        <v>20</v>
      </c>
      <c r="L134" s="26"/>
      <c r="M134" s="27"/>
      <c r="N134" s="27"/>
      <c r="O134" s="29" t="str">
        <f t="shared" si="44"/>
        <v/>
      </c>
      <c r="P134" s="29"/>
      <c r="Q134" s="30"/>
    </row>
    <row r="135" spans="1:17" x14ac:dyDescent="0.25">
      <c r="A135" s="31"/>
      <c r="B135" s="31"/>
      <c r="C135" s="33" t="s">
        <v>31</v>
      </c>
      <c r="D135" s="32"/>
      <c r="E135" s="32"/>
      <c r="F135" s="33"/>
      <c r="G135" s="34"/>
      <c r="H135" s="34"/>
      <c r="I135" s="50"/>
      <c r="J135" s="33"/>
      <c r="K135" s="33"/>
      <c r="L135" s="33"/>
      <c r="M135" s="33"/>
      <c r="N135" s="33"/>
      <c r="O135" s="33"/>
      <c r="P135" s="33"/>
      <c r="Q135" s="35"/>
    </row>
    <row r="136" spans="1:17" ht="21" x14ac:dyDescent="0.25">
      <c r="A136" s="15"/>
      <c r="B136" s="15">
        <v>1020002</v>
      </c>
      <c r="C136" s="1" t="s">
        <v>560</v>
      </c>
      <c r="D136" s="2"/>
      <c r="E136" s="19" t="s">
        <v>12</v>
      </c>
      <c r="F136" s="14">
        <v>0.47</v>
      </c>
      <c r="G136" s="14">
        <f t="shared" ref="G136:G175" si="46">IF(F136="","",F136*(1-$F$4))</f>
        <v>0.47</v>
      </c>
      <c r="H136" s="14">
        <f>IF(F136="","",F136*F5)*(1-$F$4)</f>
        <v>44.65</v>
      </c>
      <c r="I136" s="50">
        <f t="shared" si="27"/>
        <v>37.208333333333336</v>
      </c>
      <c r="J136" s="20">
        <v>1</v>
      </c>
      <c r="K136" s="19" t="s">
        <v>20</v>
      </c>
      <c r="L136" s="19"/>
      <c r="M136" s="14"/>
      <c r="N136" s="14"/>
      <c r="O136" s="21" t="str">
        <f t="shared" ref="O136:O175" si="47">IF(OR(D136="",H136=""),"",D136*H136)</f>
        <v/>
      </c>
      <c r="P136" s="21"/>
      <c r="Q136" s="22"/>
    </row>
    <row r="137" spans="1:17" ht="21" x14ac:dyDescent="0.25">
      <c r="A137" s="15"/>
      <c r="B137" s="15">
        <v>1020004</v>
      </c>
      <c r="C137" s="1" t="s">
        <v>558</v>
      </c>
      <c r="D137" s="2"/>
      <c r="E137" s="19" t="s">
        <v>12</v>
      </c>
      <c r="F137" s="14">
        <v>0.47</v>
      </c>
      <c r="G137" s="14">
        <f t="shared" ref="G137" si="48">IF(F137="","",F137*(1-$F$4))</f>
        <v>0.47</v>
      </c>
      <c r="H137" s="14">
        <f>IF(F137="","",F137*F5)*(1-$F$4)</f>
        <v>44.65</v>
      </c>
      <c r="I137" s="50">
        <f t="shared" ref="I137" si="49">H137/1.2</f>
        <v>37.208333333333336</v>
      </c>
      <c r="J137" s="20">
        <v>1</v>
      </c>
      <c r="K137" s="19" t="s">
        <v>20</v>
      </c>
      <c r="L137" s="19"/>
      <c r="M137" s="14"/>
      <c r="N137" s="14"/>
      <c r="O137" s="21" t="str">
        <f t="shared" ref="O137" si="50">IF(OR(D137="",H137=""),"",D137*H137)</f>
        <v/>
      </c>
      <c r="P137" s="21"/>
      <c r="Q137" s="22"/>
    </row>
    <row r="138" spans="1:17" ht="21" x14ac:dyDescent="0.25">
      <c r="A138" s="23"/>
      <c r="B138" s="23">
        <v>1020005</v>
      </c>
      <c r="C138" s="24" t="s">
        <v>559</v>
      </c>
      <c r="D138" s="25"/>
      <c r="E138" s="26" t="s">
        <v>12</v>
      </c>
      <c r="F138" s="27">
        <v>0.47</v>
      </c>
      <c r="G138" s="27">
        <f t="shared" si="46"/>
        <v>0.47</v>
      </c>
      <c r="H138" s="27">
        <f>IF(F138="","",F138*F5)*(1-$F$4)</f>
        <v>44.65</v>
      </c>
      <c r="I138" s="50">
        <f t="shared" si="27"/>
        <v>37.208333333333336</v>
      </c>
      <c r="J138" s="28">
        <v>1</v>
      </c>
      <c r="K138" s="26" t="s">
        <v>20</v>
      </c>
      <c r="L138" s="26"/>
      <c r="M138" s="27"/>
      <c r="N138" s="27"/>
      <c r="O138" s="29" t="str">
        <f t="shared" si="47"/>
        <v/>
      </c>
      <c r="P138" s="29"/>
      <c r="Q138" s="30"/>
    </row>
    <row r="139" spans="1:17" ht="21" x14ac:dyDescent="0.25">
      <c r="A139" s="23"/>
      <c r="B139" s="23">
        <v>1020006</v>
      </c>
      <c r="C139" s="24" t="s">
        <v>561</v>
      </c>
      <c r="D139" s="25"/>
      <c r="E139" s="26" t="s">
        <v>12</v>
      </c>
      <c r="F139" s="27">
        <v>0.47</v>
      </c>
      <c r="G139" s="27">
        <f t="shared" ref="G139:G141" si="51">IF(F139="","",F139*(1-$F$4))</f>
        <v>0.47</v>
      </c>
      <c r="H139" s="27">
        <f>IF(F139="","",F139*F5)*(1-$F$4)</f>
        <v>44.65</v>
      </c>
      <c r="I139" s="50">
        <f t="shared" ref="I139:I141" si="52">H139/1.2</f>
        <v>37.208333333333336</v>
      </c>
      <c r="J139" s="28">
        <v>1</v>
      </c>
      <c r="K139" s="26" t="s">
        <v>20</v>
      </c>
      <c r="L139" s="26"/>
      <c r="M139" s="27"/>
      <c r="N139" s="27"/>
      <c r="O139" s="29" t="str">
        <f t="shared" ref="O139:O141" si="53">IF(OR(D139="",H139=""),"",D139*H139)</f>
        <v/>
      </c>
      <c r="P139" s="29"/>
      <c r="Q139" s="30"/>
    </row>
    <row r="140" spans="1:17" ht="21" x14ac:dyDescent="0.25">
      <c r="A140" s="23"/>
      <c r="B140" s="23">
        <v>1020007</v>
      </c>
      <c r="C140" s="24" t="s">
        <v>562</v>
      </c>
      <c r="D140" s="25"/>
      <c r="E140" s="26" t="s">
        <v>12</v>
      </c>
      <c r="F140" s="27">
        <v>0.47</v>
      </c>
      <c r="G140" s="27">
        <f t="shared" si="51"/>
        <v>0.47</v>
      </c>
      <c r="H140" s="27">
        <f>IF(F140="","",F140*F5)*(1-$F$4)</f>
        <v>44.65</v>
      </c>
      <c r="I140" s="50">
        <f t="shared" si="52"/>
        <v>37.208333333333336</v>
      </c>
      <c r="J140" s="28">
        <v>1</v>
      </c>
      <c r="K140" s="26" t="s">
        <v>20</v>
      </c>
      <c r="L140" s="26"/>
      <c r="M140" s="27"/>
      <c r="N140" s="27"/>
      <c r="O140" s="29" t="str">
        <f t="shared" si="53"/>
        <v/>
      </c>
      <c r="P140" s="29"/>
      <c r="Q140" s="30"/>
    </row>
    <row r="141" spans="1:17" ht="21" x14ac:dyDescent="0.25">
      <c r="A141" s="23"/>
      <c r="B141" s="23">
        <v>1020008</v>
      </c>
      <c r="C141" s="24" t="s">
        <v>563</v>
      </c>
      <c r="D141" s="25"/>
      <c r="E141" s="26" t="s">
        <v>12</v>
      </c>
      <c r="F141" s="27">
        <v>0.47</v>
      </c>
      <c r="G141" s="27">
        <f t="shared" si="51"/>
        <v>0.47</v>
      </c>
      <c r="H141" s="27">
        <f>IF(F141="","",F141*F5)*(1-$F$4)</f>
        <v>44.65</v>
      </c>
      <c r="I141" s="50">
        <f t="shared" si="52"/>
        <v>37.208333333333336</v>
      </c>
      <c r="J141" s="28">
        <v>1</v>
      </c>
      <c r="K141" s="26" t="s">
        <v>20</v>
      </c>
      <c r="L141" s="26"/>
      <c r="M141" s="27"/>
      <c r="N141" s="27"/>
      <c r="O141" s="29" t="str">
        <f t="shared" si="53"/>
        <v/>
      </c>
      <c r="P141" s="29"/>
      <c r="Q141" s="30"/>
    </row>
    <row r="142" spans="1:17" ht="21" x14ac:dyDescent="0.25">
      <c r="A142" s="15"/>
      <c r="B142" s="15">
        <v>1020013</v>
      </c>
      <c r="C142" s="1" t="s">
        <v>543</v>
      </c>
      <c r="D142" s="2"/>
      <c r="E142" s="19" t="s">
        <v>12</v>
      </c>
      <c r="F142" s="14">
        <v>0.53</v>
      </c>
      <c r="G142" s="14">
        <f t="shared" si="46"/>
        <v>0.53</v>
      </c>
      <c r="H142" s="14">
        <f>IF(F142="","",F142*F5)*(1-$F$4)</f>
        <v>50.35</v>
      </c>
      <c r="I142" s="50">
        <f t="shared" si="27"/>
        <v>41.958333333333336</v>
      </c>
      <c r="J142" s="20">
        <v>1</v>
      </c>
      <c r="K142" s="19" t="s">
        <v>20</v>
      </c>
      <c r="L142" s="19"/>
      <c r="M142" s="14"/>
      <c r="N142" s="14"/>
      <c r="O142" s="21" t="str">
        <f t="shared" si="47"/>
        <v/>
      </c>
      <c r="P142" s="21"/>
      <c r="Q142" s="22"/>
    </row>
    <row r="143" spans="1:17" ht="21" x14ac:dyDescent="0.25">
      <c r="A143" s="23"/>
      <c r="B143" s="23">
        <v>1020015</v>
      </c>
      <c r="C143" s="24" t="s">
        <v>591</v>
      </c>
      <c r="D143" s="25"/>
      <c r="E143" s="26" t="s">
        <v>12</v>
      </c>
      <c r="F143" s="27">
        <v>0.53</v>
      </c>
      <c r="G143" s="27">
        <f t="shared" si="46"/>
        <v>0.53</v>
      </c>
      <c r="H143" s="27">
        <f>IF(F143="","",F143*F5)*(1-$F$4)</f>
        <v>50.35</v>
      </c>
      <c r="I143" s="50">
        <f t="shared" ref="I143" si="54">H143/1.2</f>
        <v>41.958333333333336</v>
      </c>
      <c r="J143" s="28">
        <v>1</v>
      </c>
      <c r="K143" s="26" t="s">
        <v>20</v>
      </c>
      <c r="L143" s="26"/>
      <c r="M143" s="27"/>
      <c r="N143" s="27"/>
      <c r="O143" s="29" t="str">
        <f t="shared" si="47"/>
        <v/>
      </c>
      <c r="P143" s="29"/>
      <c r="Q143" s="30"/>
    </row>
    <row r="144" spans="1:17" ht="21" x14ac:dyDescent="0.25">
      <c r="A144" s="15"/>
      <c r="B144" s="15">
        <v>1020016</v>
      </c>
      <c r="C144" s="1" t="s">
        <v>589</v>
      </c>
      <c r="D144" s="2"/>
      <c r="E144" s="19" t="s">
        <v>12</v>
      </c>
      <c r="F144" s="14">
        <v>0.53</v>
      </c>
      <c r="G144" s="14">
        <f t="shared" si="46"/>
        <v>0.53</v>
      </c>
      <c r="H144" s="14">
        <f>IF(F144="","",F144*F5)*(1-$F$4)</f>
        <v>50.35</v>
      </c>
      <c r="I144" s="50">
        <f t="shared" si="27"/>
        <v>41.958333333333336</v>
      </c>
      <c r="J144" s="20">
        <v>1</v>
      </c>
      <c r="K144" s="19" t="s">
        <v>20</v>
      </c>
      <c r="L144" s="19"/>
      <c r="M144" s="14"/>
      <c r="N144" s="14"/>
      <c r="O144" s="21" t="str">
        <f t="shared" si="47"/>
        <v/>
      </c>
      <c r="P144" s="21"/>
      <c r="Q144" s="22"/>
    </row>
    <row r="145" spans="1:17" ht="21" x14ac:dyDescent="0.25">
      <c r="A145" s="15"/>
      <c r="B145" s="15">
        <v>1020017</v>
      </c>
      <c r="C145" s="1" t="s">
        <v>592</v>
      </c>
      <c r="D145" s="2"/>
      <c r="E145" s="19" t="s">
        <v>12</v>
      </c>
      <c r="F145" s="14">
        <v>0.53</v>
      </c>
      <c r="G145" s="14">
        <f t="shared" ref="G145" si="55">IF(F145="","",F145*(1-$F$4))</f>
        <v>0.53</v>
      </c>
      <c r="H145" s="27">
        <f>IF(F145="","",F145*F4)*(1-$F$4)</f>
        <v>0</v>
      </c>
      <c r="I145" s="50">
        <f t="shared" si="27"/>
        <v>0</v>
      </c>
      <c r="J145" s="20">
        <v>1</v>
      </c>
      <c r="K145" s="19" t="s">
        <v>20</v>
      </c>
      <c r="L145" s="19"/>
      <c r="M145" s="14"/>
      <c r="N145" s="14"/>
      <c r="O145" s="21" t="str">
        <f t="shared" ref="O145" si="56">IF(OR(D145="",H145=""),"",D145*H145)</f>
        <v/>
      </c>
      <c r="P145" s="21"/>
      <c r="Q145" s="22"/>
    </row>
    <row r="146" spans="1:17" ht="21" x14ac:dyDescent="0.25">
      <c r="A146" s="23"/>
      <c r="B146" s="23">
        <v>1020018</v>
      </c>
      <c r="C146" s="24" t="s">
        <v>494</v>
      </c>
      <c r="D146" s="25"/>
      <c r="E146" s="26" t="s">
        <v>12</v>
      </c>
      <c r="F146" s="27">
        <v>0.53</v>
      </c>
      <c r="G146" s="27">
        <f t="shared" si="46"/>
        <v>0.53</v>
      </c>
      <c r="H146" s="27">
        <f>IF(F146="","",F146*F5)*(1-$F$4)</f>
        <v>50.35</v>
      </c>
      <c r="I146" s="50">
        <f t="shared" si="27"/>
        <v>41.958333333333336</v>
      </c>
      <c r="J146" s="28">
        <v>1</v>
      </c>
      <c r="K146" s="26" t="s">
        <v>20</v>
      </c>
      <c r="L146" s="26"/>
      <c r="M146" s="27"/>
      <c r="N146" s="27"/>
      <c r="O146" s="29" t="str">
        <f t="shared" si="47"/>
        <v/>
      </c>
      <c r="P146" s="29"/>
      <c r="Q146" s="30"/>
    </row>
    <row r="147" spans="1:17" ht="21" x14ac:dyDescent="0.25">
      <c r="A147" s="15"/>
      <c r="B147" s="15">
        <v>1020019</v>
      </c>
      <c r="C147" s="1" t="s">
        <v>593</v>
      </c>
      <c r="D147" s="2"/>
      <c r="E147" s="19" t="s">
        <v>12</v>
      </c>
      <c r="F147" s="14">
        <v>0.53</v>
      </c>
      <c r="G147" s="14">
        <f t="shared" si="46"/>
        <v>0.53</v>
      </c>
      <c r="H147" s="14">
        <f>IF(F147="","",F147*F5)*(1-$F$4)</f>
        <v>50.35</v>
      </c>
      <c r="I147" s="50">
        <f t="shared" si="27"/>
        <v>41.958333333333336</v>
      </c>
      <c r="J147" s="20">
        <v>1</v>
      </c>
      <c r="K147" s="19" t="s">
        <v>20</v>
      </c>
      <c r="L147" s="19"/>
      <c r="M147" s="14"/>
      <c r="N147" s="14"/>
      <c r="O147" s="21" t="str">
        <f t="shared" si="47"/>
        <v/>
      </c>
      <c r="P147" s="21"/>
      <c r="Q147" s="22"/>
    </row>
    <row r="148" spans="1:17" ht="21" x14ac:dyDescent="0.25">
      <c r="A148" s="23"/>
      <c r="B148" s="23">
        <v>1020024</v>
      </c>
      <c r="C148" s="24" t="s">
        <v>580</v>
      </c>
      <c r="D148" s="25"/>
      <c r="E148" s="26" t="s">
        <v>12</v>
      </c>
      <c r="F148" s="27">
        <v>0.7</v>
      </c>
      <c r="G148" s="27">
        <f t="shared" si="46"/>
        <v>0.7</v>
      </c>
      <c r="H148" s="27">
        <f>IF(F148="","",F148*F5)*(1-$F$4)</f>
        <v>66.5</v>
      </c>
      <c r="I148" s="50">
        <f t="shared" si="27"/>
        <v>55.416666666666671</v>
      </c>
      <c r="J148" s="28">
        <v>1</v>
      </c>
      <c r="K148" s="26" t="s">
        <v>20</v>
      </c>
      <c r="L148" s="26"/>
      <c r="M148" s="27"/>
      <c r="N148" s="27"/>
      <c r="O148" s="29" t="str">
        <f t="shared" si="47"/>
        <v/>
      </c>
      <c r="P148" s="29"/>
      <c r="Q148" s="30"/>
    </row>
    <row r="149" spans="1:17" ht="21" x14ac:dyDescent="0.25">
      <c r="A149" s="23"/>
      <c r="B149" s="23">
        <v>1020026</v>
      </c>
      <c r="C149" s="24" t="s">
        <v>581</v>
      </c>
      <c r="D149" s="25"/>
      <c r="E149" s="26" t="s">
        <v>12</v>
      </c>
      <c r="F149" s="27">
        <v>0.7</v>
      </c>
      <c r="G149" s="27">
        <f t="shared" ref="G149" si="57">IF(F149="","",F149*(1-$F$4))</f>
        <v>0.7</v>
      </c>
      <c r="H149" s="27">
        <f>IF(F149="","",F149*F5)*(1-$F$4)</f>
        <v>66.5</v>
      </c>
      <c r="I149" s="50">
        <f t="shared" ref="I149" si="58">H149/1.2</f>
        <v>55.416666666666671</v>
      </c>
      <c r="J149" s="28">
        <v>1</v>
      </c>
      <c r="K149" s="26" t="s">
        <v>20</v>
      </c>
      <c r="L149" s="26"/>
      <c r="M149" s="27"/>
      <c r="N149" s="27"/>
      <c r="O149" s="29" t="str">
        <f t="shared" ref="O149" si="59">IF(OR(D149="",H149=""),"",D149*H149)</f>
        <v/>
      </c>
      <c r="P149" s="29"/>
      <c r="Q149" s="30"/>
    </row>
    <row r="150" spans="1:17" ht="21" x14ac:dyDescent="0.25">
      <c r="A150" s="15"/>
      <c r="B150" s="15">
        <v>1020027</v>
      </c>
      <c r="C150" s="1" t="s">
        <v>582</v>
      </c>
      <c r="D150" s="2"/>
      <c r="E150" s="19" t="s">
        <v>12</v>
      </c>
      <c r="F150" s="14">
        <v>0.7</v>
      </c>
      <c r="G150" s="14">
        <f t="shared" si="46"/>
        <v>0.7</v>
      </c>
      <c r="H150" s="14">
        <f>IF(F150="","",F150*F5)*(1-$F$4)</f>
        <v>66.5</v>
      </c>
      <c r="I150" s="50">
        <f t="shared" si="27"/>
        <v>55.416666666666671</v>
      </c>
      <c r="J150" s="20">
        <v>1</v>
      </c>
      <c r="K150" s="19" t="s">
        <v>20</v>
      </c>
      <c r="L150" s="19"/>
      <c r="M150" s="14"/>
      <c r="N150" s="14"/>
      <c r="O150" s="21" t="str">
        <f t="shared" si="47"/>
        <v/>
      </c>
      <c r="P150" s="21"/>
      <c r="Q150" s="22"/>
    </row>
    <row r="151" spans="1:17" ht="21" x14ac:dyDescent="0.25">
      <c r="A151" s="15"/>
      <c r="B151" s="15">
        <v>1020028</v>
      </c>
      <c r="C151" s="1" t="s">
        <v>616</v>
      </c>
      <c r="D151" s="2"/>
      <c r="E151" s="19" t="s">
        <v>12</v>
      </c>
      <c r="F151" s="14">
        <v>0.7</v>
      </c>
      <c r="G151" s="14">
        <f t="shared" ref="G151" si="60">IF(F151="","",F151*(1-$F$4))</f>
        <v>0.7</v>
      </c>
      <c r="H151" s="14">
        <f>IF(F151="","",F151*F5)*(1-$F$4)</f>
        <v>66.5</v>
      </c>
      <c r="I151" s="50">
        <f t="shared" ref="I151" si="61">H151/1.2</f>
        <v>55.416666666666671</v>
      </c>
      <c r="J151" s="20">
        <v>1</v>
      </c>
      <c r="K151" s="19" t="s">
        <v>20</v>
      </c>
      <c r="L151" s="19"/>
      <c r="M151" s="14"/>
      <c r="N151" s="14"/>
      <c r="O151" s="21" t="str">
        <f t="shared" ref="O151" si="62">IF(OR(D151="",H151=""),"",D151*H151)</f>
        <v/>
      </c>
      <c r="P151" s="21"/>
      <c r="Q151" s="22"/>
    </row>
    <row r="152" spans="1:17" ht="21" x14ac:dyDescent="0.25">
      <c r="A152" s="23"/>
      <c r="B152" s="23">
        <v>1020029</v>
      </c>
      <c r="C152" s="24" t="s">
        <v>496</v>
      </c>
      <c r="D152" s="25"/>
      <c r="E152" s="26" t="s">
        <v>12</v>
      </c>
      <c r="F152" s="27">
        <v>0.7</v>
      </c>
      <c r="G152" s="27">
        <f t="shared" si="46"/>
        <v>0.7</v>
      </c>
      <c r="H152" s="27">
        <f>IF(F152="","",F152*F5)*(1-$F$4)</f>
        <v>66.5</v>
      </c>
      <c r="I152" s="50">
        <f t="shared" si="27"/>
        <v>55.416666666666671</v>
      </c>
      <c r="J152" s="28">
        <v>1</v>
      </c>
      <c r="K152" s="26" t="s">
        <v>20</v>
      </c>
      <c r="L152" s="26"/>
      <c r="M152" s="27"/>
      <c r="N152" s="27"/>
      <c r="O152" s="29" t="str">
        <f t="shared" si="47"/>
        <v/>
      </c>
      <c r="P152" s="29"/>
      <c r="Q152" s="30"/>
    </row>
    <row r="153" spans="1:17" ht="21" x14ac:dyDescent="0.25">
      <c r="A153" s="15"/>
      <c r="B153" s="15">
        <v>1020030</v>
      </c>
      <c r="C153" s="1" t="s">
        <v>583</v>
      </c>
      <c r="D153" s="2"/>
      <c r="E153" s="19" t="s">
        <v>12</v>
      </c>
      <c r="F153" s="14">
        <v>0.7</v>
      </c>
      <c r="G153" s="14">
        <f t="shared" si="46"/>
        <v>0.7</v>
      </c>
      <c r="H153" s="14">
        <f>IF(F153="","",F153*F5)*(1-$F$4)</f>
        <v>66.5</v>
      </c>
      <c r="I153" s="50">
        <f t="shared" si="27"/>
        <v>55.416666666666671</v>
      </c>
      <c r="J153" s="20">
        <v>1</v>
      </c>
      <c r="K153" s="19" t="s">
        <v>20</v>
      </c>
      <c r="L153" s="19"/>
      <c r="M153" s="14"/>
      <c r="N153" s="14"/>
      <c r="O153" s="21" t="str">
        <f t="shared" si="47"/>
        <v/>
      </c>
      <c r="P153" s="21"/>
      <c r="Q153" s="22"/>
    </row>
    <row r="154" spans="1:17" ht="21" x14ac:dyDescent="0.25">
      <c r="A154" s="23"/>
      <c r="B154" s="23">
        <v>1020034</v>
      </c>
      <c r="C154" s="24" t="s">
        <v>584</v>
      </c>
      <c r="D154" s="25"/>
      <c r="E154" s="26" t="s">
        <v>12</v>
      </c>
      <c r="F154" s="27">
        <v>1.1000000000000001</v>
      </c>
      <c r="G154" s="27">
        <f t="shared" si="46"/>
        <v>1.1000000000000001</v>
      </c>
      <c r="H154" s="27">
        <f>IF(F154="","",F154*F5)*(1-$F$4)</f>
        <v>104.50000000000001</v>
      </c>
      <c r="I154" s="50">
        <f t="shared" si="27"/>
        <v>87.083333333333343</v>
      </c>
      <c r="J154" s="28">
        <v>1</v>
      </c>
      <c r="K154" s="26" t="s">
        <v>20</v>
      </c>
      <c r="L154" s="26"/>
      <c r="M154" s="27"/>
      <c r="N154" s="27"/>
      <c r="O154" s="29" t="str">
        <f t="shared" si="47"/>
        <v/>
      </c>
      <c r="P154" s="29"/>
      <c r="Q154" s="30"/>
    </row>
    <row r="155" spans="1:17" x14ac:dyDescent="0.25">
      <c r="A155" s="59"/>
      <c r="B155" s="59"/>
      <c r="C155" s="24"/>
      <c r="D155" s="25"/>
      <c r="E155" s="60"/>
      <c r="F155" s="61"/>
      <c r="G155" s="61"/>
      <c r="H155" s="61"/>
      <c r="I155" s="65"/>
      <c r="J155" s="62"/>
      <c r="K155" s="60"/>
      <c r="L155" s="60"/>
      <c r="M155" s="61"/>
      <c r="N155" s="61"/>
      <c r="O155" s="63"/>
      <c r="P155" s="63"/>
      <c r="Q155" s="64"/>
    </row>
    <row r="156" spans="1:17" x14ac:dyDescent="0.25">
      <c r="A156" s="15"/>
      <c r="B156" s="15">
        <v>1525</v>
      </c>
      <c r="C156" s="1" t="s">
        <v>32</v>
      </c>
      <c r="D156" s="2"/>
      <c r="E156" s="19" t="s">
        <v>12</v>
      </c>
      <c r="F156" s="14">
        <v>1.1000000000000001</v>
      </c>
      <c r="G156" s="14">
        <f t="shared" si="46"/>
        <v>1.1000000000000001</v>
      </c>
      <c r="H156" s="14">
        <f>IF(F156="","",F156*F5)*(1-$F$4)</f>
        <v>104.50000000000001</v>
      </c>
      <c r="I156" s="50">
        <f t="shared" si="27"/>
        <v>87.083333333333343</v>
      </c>
      <c r="J156" s="20">
        <v>1</v>
      </c>
      <c r="K156" s="19" t="s">
        <v>20</v>
      </c>
      <c r="L156" s="19"/>
      <c r="M156" s="14"/>
      <c r="N156" s="14"/>
      <c r="O156" s="21" t="str">
        <f t="shared" si="47"/>
        <v/>
      </c>
      <c r="P156" s="21"/>
      <c r="Q156" s="22"/>
    </row>
    <row r="157" spans="1:17" ht="21" x14ac:dyDescent="0.25">
      <c r="A157" s="15"/>
      <c r="B157" s="15">
        <v>1527</v>
      </c>
      <c r="C157" s="1" t="s">
        <v>462</v>
      </c>
      <c r="D157" s="2"/>
      <c r="E157" s="19" t="s">
        <v>12</v>
      </c>
      <c r="F157" s="14">
        <v>1.1000000000000001</v>
      </c>
      <c r="G157" s="14">
        <f t="shared" si="46"/>
        <v>1.1000000000000001</v>
      </c>
      <c r="H157" s="14">
        <f>IF(F157="","",F157*F5)*(1-$F$4)</f>
        <v>104.50000000000001</v>
      </c>
      <c r="I157" s="50">
        <f t="shared" ref="I157" si="63">H157/1.2</f>
        <v>87.083333333333343</v>
      </c>
      <c r="J157" s="20">
        <v>1</v>
      </c>
      <c r="K157" s="19" t="s">
        <v>20</v>
      </c>
      <c r="L157" s="19"/>
      <c r="M157" s="14"/>
      <c r="N157" s="14"/>
      <c r="O157" s="21" t="str">
        <f t="shared" si="47"/>
        <v/>
      </c>
      <c r="P157" s="21"/>
      <c r="Q157" s="22"/>
    </row>
    <row r="158" spans="1:17" x14ac:dyDescent="0.25">
      <c r="A158" s="15"/>
      <c r="B158" s="15">
        <v>1528</v>
      </c>
      <c r="C158" s="1" t="s">
        <v>463</v>
      </c>
      <c r="D158" s="2"/>
      <c r="E158" s="19" t="s">
        <v>12</v>
      </c>
      <c r="F158" s="14">
        <v>1.1000000000000001</v>
      </c>
      <c r="G158" s="14">
        <f t="shared" si="46"/>
        <v>1.1000000000000001</v>
      </c>
      <c r="H158" s="14">
        <f>IF(F158="","",F158*F5)*(1-$F$4)</f>
        <v>104.50000000000001</v>
      </c>
      <c r="I158" s="50">
        <f t="shared" ref="I158" si="64">H158/1.2</f>
        <v>87.083333333333343</v>
      </c>
      <c r="J158" s="20">
        <v>1</v>
      </c>
      <c r="K158" s="19" t="s">
        <v>20</v>
      </c>
      <c r="L158" s="19"/>
      <c r="M158" s="14"/>
      <c r="N158" s="14"/>
      <c r="O158" s="21" t="str">
        <f t="shared" si="47"/>
        <v/>
      </c>
      <c r="P158" s="21"/>
      <c r="Q158" s="22"/>
    </row>
    <row r="159" spans="1:17" ht="21" x14ac:dyDescent="0.25">
      <c r="A159" s="15"/>
      <c r="B159" s="15">
        <v>1529</v>
      </c>
      <c r="C159" s="1" t="s">
        <v>464</v>
      </c>
      <c r="D159" s="2"/>
      <c r="E159" s="19" t="s">
        <v>12</v>
      </c>
      <c r="F159" s="14">
        <v>1.1000000000000001</v>
      </c>
      <c r="G159" s="14">
        <f t="shared" si="46"/>
        <v>1.1000000000000001</v>
      </c>
      <c r="H159" s="14">
        <f>IF(F159="","",F159*F5)*(1-$F$4)</f>
        <v>104.50000000000001</v>
      </c>
      <c r="I159" s="50">
        <f t="shared" ref="I159" si="65">H159/1.2</f>
        <v>87.083333333333343</v>
      </c>
      <c r="J159" s="20">
        <v>1</v>
      </c>
      <c r="K159" s="19" t="s">
        <v>20</v>
      </c>
      <c r="L159" s="19"/>
      <c r="M159" s="14"/>
      <c r="N159" s="14"/>
      <c r="O159" s="21" t="str">
        <f t="shared" si="47"/>
        <v/>
      </c>
      <c r="P159" s="21"/>
      <c r="Q159" s="22"/>
    </row>
    <row r="160" spans="1:17" ht="21" x14ac:dyDescent="0.25">
      <c r="A160" s="23"/>
      <c r="B160" s="23">
        <v>1020044</v>
      </c>
      <c r="C160" s="24" t="s">
        <v>585</v>
      </c>
      <c r="D160" s="25"/>
      <c r="E160" s="26" t="s">
        <v>12</v>
      </c>
      <c r="F160" s="27">
        <v>1.6</v>
      </c>
      <c r="G160" s="27">
        <f t="shared" si="46"/>
        <v>1.6</v>
      </c>
      <c r="H160" s="27">
        <f>IF(F160="","",F160*F5)*(1-$F$4)</f>
        <v>152</v>
      </c>
      <c r="I160" s="50">
        <f t="shared" si="27"/>
        <v>126.66666666666667</v>
      </c>
      <c r="J160" s="28">
        <v>1</v>
      </c>
      <c r="K160" s="26" t="s">
        <v>20</v>
      </c>
      <c r="L160" s="26"/>
      <c r="M160" s="27"/>
      <c r="N160" s="27"/>
      <c r="O160" s="29" t="str">
        <f t="shared" si="47"/>
        <v/>
      </c>
      <c r="P160" s="29"/>
      <c r="Q160" s="30"/>
    </row>
    <row r="161" spans="1:17" ht="21" x14ac:dyDescent="0.25">
      <c r="A161" s="15"/>
      <c r="B161" s="15">
        <v>1020047</v>
      </c>
      <c r="C161" s="1" t="s">
        <v>586</v>
      </c>
      <c r="D161" s="2"/>
      <c r="E161" s="19" t="s">
        <v>12</v>
      </c>
      <c r="F161" s="14">
        <v>1.6</v>
      </c>
      <c r="G161" s="14">
        <f t="shared" si="46"/>
        <v>1.6</v>
      </c>
      <c r="H161" s="14">
        <f>IF(F161="","",F161*F5)*(1-$F$4)</f>
        <v>152</v>
      </c>
      <c r="I161" s="50">
        <f t="shared" si="27"/>
        <v>126.66666666666667</v>
      </c>
      <c r="J161" s="20">
        <v>1</v>
      </c>
      <c r="K161" s="19" t="s">
        <v>20</v>
      </c>
      <c r="L161" s="19"/>
      <c r="M161" s="14"/>
      <c r="N161" s="14"/>
      <c r="O161" s="21" t="str">
        <f t="shared" si="47"/>
        <v/>
      </c>
      <c r="P161" s="21"/>
      <c r="Q161" s="22"/>
    </row>
    <row r="162" spans="1:17" ht="21" x14ac:dyDescent="0.25">
      <c r="A162" s="23"/>
      <c r="B162" s="23">
        <v>1542</v>
      </c>
      <c r="C162" s="24" t="s">
        <v>33</v>
      </c>
      <c r="D162" s="25"/>
      <c r="E162" s="26" t="s">
        <v>12</v>
      </c>
      <c r="F162" s="27">
        <v>3.2</v>
      </c>
      <c r="G162" s="27">
        <f t="shared" si="46"/>
        <v>3.2</v>
      </c>
      <c r="H162" s="27">
        <f>IF(F162="","",F162*F5)*(1-$F$4)</f>
        <v>304</v>
      </c>
      <c r="I162" s="50">
        <f t="shared" si="27"/>
        <v>253.33333333333334</v>
      </c>
      <c r="J162" s="28">
        <v>1</v>
      </c>
      <c r="K162" s="26" t="s">
        <v>20</v>
      </c>
      <c r="L162" s="26"/>
      <c r="M162" s="27"/>
      <c r="N162" s="27"/>
      <c r="O162" s="29" t="str">
        <f t="shared" si="47"/>
        <v/>
      </c>
      <c r="P162" s="29"/>
      <c r="Q162" s="30"/>
    </row>
    <row r="163" spans="1:17" ht="21" x14ac:dyDescent="0.25">
      <c r="A163" s="15"/>
      <c r="B163" s="15">
        <v>1545</v>
      </c>
      <c r="C163" s="1" t="s">
        <v>34</v>
      </c>
      <c r="D163" s="2"/>
      <c r="E163" s="19" t="s">
        <v>12</v>
      </c>
      <c r="F163" s="14">
        <v>3.2</v>
      </c>
      <c r="G163" s="14">
        <f t="shared" si="46"/>
        <v>3.2</v>
      </c>
      <c r="H163" s="14">
        <f>IF(F163="","",F163*F5)*(1-$F$4)</f>
        <v>304</v>
      </c>
      <c r="I163" s="50">
        <f t="shared" si="27"/>
        <v>253.33333333333334</v>
      </c>
      <c r="J163" s="20">
        <v>1</v>
      </c>
      <c r="K163" s="19" t="s">
        <v>20</v>
      </c>
      <c r="L163" s="19"/>
      <c r="M163" s="14"/>
      <c r="N163" s="14"/>
      <c r="O163" s="21" t="str">
        <f t="shared" si="47"/>
        <v/>
      </c>
      <c r="P163" s="21"/>
      <c r="Q163" s="22"/>
    </row>
    <row r="164" spans="1:17" ht="21" x14ac:dyDescent="0.25">
      <c r="A164" s="23"/>
      <c r="B164" s="23">
        <v>1020064</v>
      </c>
      <c r="C164" s="24" t="s">
        <v>617</v>
      </c>
      <c r="D164" s="25"/>
      <c r="E164" s="26" t="s">
        <v>12</v>
      </c>
      <c r="F164" s="27">
        <v>5.6</v>
      </c>
      <c r="G164" s="27">
        <f t="shared" si="46"/>
        <v>5.6</v>
      </c>
      <c r="H164" s="27">
        <f>IF(F164="","",F164*F5)*(1-$F$4)</f>
        <v>532</v>
      </c>
      <c r="I164" s="50">
        <f t="shared" ref="I164:I165" si="66">H164/1.2</f>
        <v>443.33333333333337</v>
      </c>
      <c r="J164" s="28">
        <v>1</v>
      </c>
      <c r="K164" s="26" t="s">
        <v>20</v>
      </c>
      <c r="L164" s="26"/>
      <c r="M164" s="27"/>
      <c r="N164" s="27"/>
      <c r="O164" s="29" t="str">
        <f t="shared" si="47"/>
        <v/>
      </c>
      <c r="P164" s="29"/>
      <c r="Q164" s="30"/>
    </row>
    <row r="165" spans="1:17" ht="21" x14ac:dyDescent="0.25">
      <c r="A165" s="15"/>
      <c r="B165" s="15">
        <v>1020067</v>
      </c>
      <c r="C165" s="1" t="s">
        <v>614</v>
      </c>
      <c r="D165" s="2"/>
      <c r="E165" s="19" t="s">
        <v>12</v>
      </c>
      <c r="F165" s="14">
        <v>5.6</v>
      </c>
      <c r="G165" s="14">
        <f t="shared" si="46"/>
        <v>5.6</v>
      </c>
      <c r="H165" s="14">
        <f>IF(F165="","",F165*F5)*(1-$F$4)</f>
        <v>532</v>
      </c>
      <c r="I165" s="50">
        <f t="shared" si="66"/>
        <v>443.33333333333337</v>
      </c>
      <c r="J165" s="20">
        <v>1</v>
      </c>
      <c r="K165" s="19" t="s">
        <v>20</v>
      </c>
      <c r="L165" s="19"/>
      <c r="M165" s="14"/>
      <c r="N165" s="14"/>
      <c r="O165" s="21" t="str">
        <f t="shared" si="47"/>
        <v/>
      </c>
      <c r="P165" s="21"/>
      <c r="Q165" s="22"/>
    </row>
    <row r="166" spans="1:17" ht="21" x14ac:dyDescent="0.25">
      <c r="A166" s="23"/>
      <c r="B166" s="23">
        <v>1020299</v>
      </c>
      <c r="C166" s="24" t="s">
        <v>708</v>
      </c>
      <c r="D166" s="25"/>
      <c r="E166" s="26" t="s">
        <v>12</v>
      </c>
      <c r="F166" s="27">
        <v>1.6</v>
      </c>
      <c r="G166" s="27">
        <f t="shared" si="46"/>
        <v>1.6</v>
      </c>
      <c r="H166" s="27">
        <f>IF(F166="","",F166*F5)*(1-$F$4)</f>
        <v>152</v>
      </c>
      <c r="I166" s="50">
        <f t="shared" si="27"/>
        <v>126.66666666666667</v>
      </c>
      <c r="J166" s="28">
        <v>1</v>
      </c>
      <c r="K166" s="26" t="s">
        <v>20</v>
      </c>
      <c r="L166" s="26"/>
      <c r="M166" s="27"/>
      <c r="N166" s="27"/>
      <c r="O166" s="29" t="str">
        <f t="shared" si="47"/>
        <v/>
      </c>
      <c r="P166" s="29"/>
      <c r="Q166" s="30"/>
    </row>
    <row r="167" spans="1:17" ht="21" x14ac:dyDescent="0.25">
      <c r="A167" s="15"/>
      <c r="B167" s="15">
        <v>1020300</v>
      </c>
      <c r="C167" s="1" t="s">
        <v>620</v>
      </c>
      <c r="D167" s="2"/>
      <c r="E167" s="19" t="s">
        <v>12</v>
      </c>
      <c r="F167" s="14">
        <v>2.85</v>
      </c>
      <c r="G167" s="14">
        <f t="shared" si="46"/>
        <v>2.85</v>
      </c>
      <c r="H167" s="14">
        <f>IF(F167="","",F167*F5)*(1-$F$4)</f>
        <v>270.75</v>
      </c>
      <c r="I167" s="50">
        <f t="shared" si="27"/>
        <v>225.625</v>
      </c>
      <c r="J167" s="20">
        <v>1</v>
      </c>
      <c r="K167" s="19" t="s">
        <v>20</v>
      </c>
      <c r="L167" s="19"/>
      <c r="M167" s="14"/>
      <c r="N167" s="14"/>
      <c r="O167" s="21" t="str">
        <f t="shared" si="47"/>
        <v/>
      </c>
      <c r="P167" s="21"/>
      <c r="Q167" s="22"/>
    </row>
    <row r="168" spans="1:17" ht="21" x14ac:dyDescent="0.25">
      <c r="A168" s="23"/>
      <c r="B168" s="23">
        <v>1020441</v>
      </c>
      <c r="C168" s="24" t="s">
        <v>470</v>
      </c>
      <c r="D168" s="25"/>
      <c r="E168" s="26" t="s">
        <v>12</v>
      </c>
      <c r="F168" s="27">
        <v>1.35</v>
      </c>
      <c r="G168" s="27">
        <f t="shared" si="46"/>
        <v>1.35</v>
      </c>
      <c r="H168" s="27">
        <f>IF(F168="","",F168*F5)*(1-$F$4)</f>
        <v>128.25</v>
      </c>
      <c r="I168" s="50">
        <f t="shared" ref="I168" si="67">H168/1.2</f>
        <v>106.875</v>
      </c>
      <c r="J168" s="28">
        <v>1</v>
      </c>
      <c r="K168" s="26" t="s">
        <v>20</v>
      </c>
      <c r="L168" s="26"/>
      <c r="M168" s="27"/>
      <c r="N168" s="27"/>
      <c r="O168" s="29" t="str">
        <f t="shared" si="47"/>
        <v/>
      </c>
      <c r="P168" s="29"/>
      <c r="Q168" s="30"/>
    </row>
    <row r="169" spans="1:17" ht="21" x14ac:dyDescent="0.25">
      <c r="A169" s="23"/>
      <c r="B169" s="23">
        <v>1020444</v>
      </c>
      <c r="C169" s="24" t="s">
        <v>471</v>
      </c>
      <c r="D169" s="25"/>
      <c r="E169" s="26" t="s">
        <v>12</v>
      </c>
      <c r="F169" s="27">
        <v>1.35</v>
      </c>
      <c r="G169" s="27">
        <f t="shared" si="46"/>
        <v>1.35</v>
      </c>
      <c r="H169" s="27">
        <f>IF(F169="","",F169*F5)*(1-$F$4)</f>
        <v>128.25</v>
      </c>
      <c r="I169" s="50">
        <f t="shared" ref="I169" si="68">H169/1.2</f>
        <v>106.875</v>
      </c>
      <c r="J169" s="28">
        <v>1</v>
      </c>
      <c r="K169" s="26" t="s">
        <v>20</v>
      </c>
      <c r="L169" s="26"/>
      <c r="M169" s="27"/>
      <c r="N169" s="27"/>
      <c r="O169" s="29" t="str">
        <f t="shared" si="47"/>
        <v/>
      </c>
      <c r="P169" s="29"/>
      <c r="Q169" s="30"/>
    </row>
    <row r="170" spans="1:17" ht="21" x14ac:dyDescent="0.25">
      <c r="A170" s="53"/>
      <c r="B170" s="53">
        <v>1020445</v>
      </c>
      <c r="C170" s="1" t="s">
        <v>469</v>
      </c>
      <c r="D170" s="2"/>
      <c r="E170" s="19" t="s">
        <v>12</v>
      </c>
      <c r="F170" s="14">
        <v>1.35</v>
      </c>
      <c r="G170" s="14">
        <f t="shared" si="46"/>
        <v>1.35</v>
      </c>
      <c r="H170" s="14">
        <f>IF(F170="","",F170*F5)*(1-$F$4)</f>
        <v>128.25</v>
      </c>
      <c r="I170" s="50">
        <f t="shared" ref="I170" si="69">H170/1.2</f>
        <v>106.875</v>
      </c>
      <c r="J170" s="20">
        <v>1</v>
      </c>
      <c r="K170" s="19" t="s">
        <v>20</v>
      </c>
      <c r="L170" s="19"/>
      <c r="M170" s="14"/>
      <c r="N170" s="14"/>
      <c r="O170" s="21" t="str">
        <f t="shared" si="47"/>
        <v/>
      </c>
      <c r="P170" s="21"/>
      <c r="Q170" s="22"/>
    </row>
    <row r="171" spans="1:17" ht="21" x14ac:dyDescent="0.25">
      <c r="A171" s="23"/>
      <c r="B171" s="23">
        <v>1020379</v>
      </c>
      <c r="C171" s="24" t="s">
        <v>623</v>
      </c>
      <c r="D171" s="25"/>
      <c r="E171" s="26" t="s">
        <v>12</v>
      </c>
      <c r="F171" s="27">
        <v>1.1499999999999999</v>
      </c>
      <c r="G171" s="27">
        <f t="shared" si="46"/>
        <v>1.1499999999999999</v>
      </c>
      <c r="H171" s="27">
        <f>IF(F171="","",F171*F5)*(1-$F$4)</f>
        <v>109.24999999999999</v>
      </c>
      <c r="I171" s="50">
        <f t="shared" si="27"/>
        <v>91.041666666666657</v>
      </c>
      <c r="J171" s="28">
        <v>1</v>
      </c>
      <c r="K171" s="26" t="s">
        <v>20</v>
      </c>
      <c r="L171" s="26"/>
      <c r="M171" s="27"/>
      <c r="N171" s="27"/>
      <c r="O171" s="29" t="str">
        <f t="shared" si="47"/>
        <v/>
      </c>
      <c r="P171" s="29"/>
      <c r="Q171" s="30"/>
    </row>
    <row r="172" spans="1:17" ht="21" x14ac:dyDescent="0.25">
      <c r="A172" s="15"/>
      <c r="B172" s="15">
        <v>1725</v>
      </c>
      <c r="C172" s="1" t="s">
        <v>269</v>
      </c>
      <c r="D172" s="2"/>
      <c r="E172" s="19" t="s">
        <v>12</v>
      </c>
      <c r="F172" s="14">
        <v>1.1499999999999999</v>
      </c>
      <c r="G172" s="14">
        <f t="shared" si="46"/>
        <v>1.1499999999999999</v>
      </c>
      <c r="H172" s="14">
        <f>IF(F172="","",F172*F5)*(1-$F$4)</f>
        <v>109.24999999999999</v>
      </c>
      <c r="I172" s="50">
        <f t="shared" si="27"/>
        <v>91.041666666666657</v>
      </c>
      <c r="J172" s="20">
        <v>1</v>
      </c>
      <c r="K172" s="19" t="s">
        <v>20</v>
      </c>
      <c r="L172" s="19"/>
      <c r="M172" s="14"/>
      <c r="N172" s="14"/>
      <c r="O172" s="21" t="str">
        <f t="shared" si="47"/>
        <v/>
      </c>
      <c r="P172" s="21"/>
      <c r="Q172" s="22"/>
    </row>
    <row r="173" spans="1:17" ht="21" x14ac:dyDescent="0.25">
      <c r="A173" s="23"/>
      <c r="B173" s="23">
        <v>1020155</v>
      </c>
      <c r="C173" s="24" t="s">
        <v>635</v>
      </c>
      <c r="D173" s="25"/>
      <c r="E173" s="26" t="s">
        <v>12</v>
      </c>
      <c r="F173" s="27">
        <v>2.75</v>
      </c>
      <c r="G173" s="27">
        <f t="shared" si="46"/>
        <v>2.75</v>
      </c>
      <c r="H173" s="27">
        <f>IF(F173="","",F173*F5)*(1-$F$4)</f>
        <v>261.25</v>
      </c>
      <c r="I173" s="50">
        <f t="shared" si="27"/>
        <v>217.70833333333334</v>
      </c>
      <c r="J173" s="28">
        <v>1</v>
      </c>
      <c r="K173" s="26" t="s">
        <v>20</v>
      </c>
      <c r="L173" s="26"/>
      <c r="M173" s="27"/>
      <c r="N173" s="27"/>
      <c r="O173" s="29" t="str">
        <f t="shared" si="47"/>
        <v/>
      </c>
      <c r="P173" s="29"/>
      <c r="Q173" s="30"/>
    </row>
    <row r="174" spans="1:17" ht="21" x14ac:dyDescent="0.25">
      <c r="A174" s="15"/>
      <c r="B174" s="15">
        <v>1020158</v>
      </c>
      <c r="C174" s="1" t="s">
        <v>724</v>
      </c>
      <c r="D174" s="2"/>
      <c r="E174" s="19" t="s">
        <v>12</v>
      </c>
      <c r="F174" s="14">
        <v>2.75</v>
      </c>
      <c r="G174" s="14">
        <f t="shared" si="46"/>
        <v>2.75</v>
      </c>
      <c r="H174" s="14">
        <f>IF(F174="","",F174*F5)*(1-$F$4)</f>
        <v>261.25</v>
      </c>
      <c r="I174" s="50">
        <f t="shared" si="27"/>
        <v>217.70833333333334</v>
      </c>
      <c r="J174" s="20">
        <v>1</v>
      </c>
      <c r="K174" s="19" t="s">
        <v>20</v>
      </c>
      <c r="L174" s="19"/>
      <c r="M174" s="14"/>
      <c r="N174" s="14"/>
      <c r="O174" s="21" t="str">
        <f t="shared" si="47"/>
        <v/>
      </c>
      <c r="P174" s="21"/>
      <c r="Q174" s="22"/>
    </row>
    <row r="175" spans="1:17" ht="21" x14ac:dyDescent="0.25">
      <c r="A175" s="23"/>
      <c r="B175" s="23">
        <v>1020183</v>
      </c>
      <c r="C175" s="24" t="s">
        <v>723</v>
      </c>
      <c r="D175" s="25"/>
      <c r="E175" s="26" t="s">
        <v>12</v>
      </c>
      <c r="F175" s="27">
        <v>3.25</v>
      </c>
      <c r="G175" s="27">
        <f t="shared" si="46"/>
        <v>3.25</v>
      </c>
      <c r="H175" s="27">
        <f>IF(F175="","",F175*F5)*(1-$F$4)</f>
        <v>308.75</v>
      </c>
      <c r="I175" s="50">
        <f t="shared" si="27"/>
        <v>257.29166666666669</v>
      </c>
      <c r="J175" s="28">
        <v>1</v>
      </c>
      <c r="K175" s="26" t="s">
        <v>20</v>
      </c>
      <c r="L175" s="26"/>
      <c r="M175" s="27"/>
      <c r="N175" s="27"/>
      <c r="O175" s="29" t="str">
        <f t="shared" si="47"/>
        <v/>
      </c>
      <c r="P175" s="29"/>
      <c r="Q175" s="30"/>
    </row>
    <row r="176" spans="1:17" ht="21" x14ac:dyDescent="0.25">
      <c r="A176" s="15"/>
      <c r="B176" s="15">
        <v>1020186</v>
      </c>
      <c r="C176" s="1" t="s">
        <v>722</v>
      </c>
      <c r="D176" s="2"/>
      <c r="E176" s="19" t="s">
        <v>12</v>
      </c>
      <c r="F176" s="14">
        <v>3.25</v>
      </c>
      <c r="G176" s="14">
        <f t="shared" ref="G176:G199" si="70">IF(F176="","",F176*(1-$F$4))</f>
        <v>3.25</v>
      </c>
      <c r="H176" s="14">
        <f>IF(F176="","",F176*F5)*(1-$F$4)</f>
        <v>308.75</v>
      </c>
      <c r="I176" s="50">
        <f t="shared" si="27"/>
        <v>257.29166666666669</v>
      </c>
      <c r="J176" s="20">
        <v>1</v>
      </c>
      <c r="K176" s="19" t="s">
        <v>20</v>
      </c>
      <c r="L176" s="19"/>
      <c r="M176" s="14"/>
      <c r="N176" s="14"/>
      <c r="O176" s="21" t="str">
        <f t="shared" ref="O176:O199" si="71">IF(OR(D176="",H176=""),"",D176*H176)</f>
        <v/>
      </c>
      <c r="P176" s="21"/>
      <c r="Q176" s="22"/>
    </row>
    <row r="177" spans="1:17" ht="21" x14ac:dyDescent="0.25">
      <c r="A177" s="23"/>
      <c r="B177" s="23">
        <v>1020174</v>
      </c>
      <c r="C177" s="24" t="s">
        <v>706</v>
      </c>
      <c r="D177" s="25"/>
      <c r="E177" s="26" t="s">
        <v>12</v>
      </c>
      <c r="F177" s="27">
        <v>4.5</v>
      </c>
      <c r="G177" s="27">
        <f t="shared" si="70"/>
        <v>4.5</v>
      </c>
      <c r="H177" s="27">
        <f>IF(F177="","",F177*F5)*(1-$F$4)</f>
        <v>427.5</v>
      </c>
      <c r="I177" s="50">
        <f t="shared" si="27"/>
        <v>356.25</v>
      </c>
      <c r="J177" s="28">
        <v>1</v>
      </c>
      <c r="K177" s="26" t="s">
        <v>20</v>
      </c>
      <c r="L177" s="26"/>
      <c r="M177" s="27"/>
      <c r="N177" s="27"/>
      <c r="O177" s="29" t="str">
        <f t="shared" si="71"/>
        <v/>
      </c>
      <c r="P177" s="29"/>
      <c r="Q177" s="30"/>
    </row>
    <row r="178" spans="1:17" ht="21" x14ac:dyDescent="0.25">
      <c r="A178" s="23"/>
      <c r="B178" s="23">
        <v>1020432</v>
      </c>
      <c r="C178" s="24" t="s">
        <v>637</v>
      </c>
      <c r="D178" s="25"/>
      <c r="E178" s="26" t="s">
        <v>12</v>
      </c>
      <c r="F178" s="27">
        <v>4.5</v>
      </c>
      <c r="G178" s="27">
        <f t="shared" ref="G178" si="72">IF(F178="","",F178*(1-$F$4))</f>
        <v>4.5</v>
      </c>
      <c r="H178" s="27">
        <f>IF(F178="","",F178*F5)*(1-$F$4)</f>
        <v>427.5</v>
      </c>
      <c r="I178" s="50">
        <f t="shared" ref="I178" si="73">H178/1.2</f>
        <v>356.25</v>
      </c>
      <c r="J178" s="28">
        <v>1</v>
      </c>
      <c r="K178" s="26" t="s">
        <v>20</v>
      </c>
      <c r="L178" s="26"/>
      <c r="M178" s="27"/>
      <c r="N178" s="27"/>
      <c r="O178" s="29" t="str">
        <f t="shared" ref="O178" si="74">IF(OR(D178="",H178=""),"",D178*H178)</f>
        <v/>
      </c>
      <c r="P178" s="29"/>
      <c r="Q178" s="30"/>
    </row>
    <row r="179" spans="1:17" ht="21" x14ac:dyDescent="0.25">
      <c r="A179" s="66"/>
      <c r="B179" s="66" t="s">
        <v>467</v>
      </c>
      <c r="C179" s="24" t="s">
        <v>465</v>
      </c>
      <c r="D179" s="25"/>
      <c r="E179" s="26" t="s">
        <v>12</v>
      </c>
      <c r="F179" s="27">
        <v>4.55</v>
      </c>
      <c r="G179" s="27">
        <f t="shared" si="70"/>
        <v>4.55</v>
      </c>
      <c r="H179" s="27">
        <f>IF(F179="","",F179*F5)*(1-$F$4)</f>
        <v>432.25</v>
      </c>
      <c r="I179" s="50">
        <f t="shared" ref="I179" si="75">H179/1.2</f>
        <v>360.20833333333337</v>
      </c>
      <c r="J179" s="28">
        <v>1</v>
      </c>
      <c r="K179" s="26" t="s">
        <v>20</v>
      </c>
      <c r="L179" s="26"/>
      <c r="M179" s="27"/>
      <c r="N179" s="27"/>
      <c r="O179" s="29" t="str">
        <f t="shared" si="71"/>
        <v/>
      </c>
      <c r="P179" s="29"/>
      <c r="Q179" s="30"/>
    </row>
    <row r="180" spans="1:17" ht="21" x14ac:dyDescent="0.25">
      <c r="A180" s="66"/>
      <c r="B180" s="66" t="s">
        <v>468</v>
      </c>
      <c r="C180" s="24" t="s">
        <v>466</v>
      </c>
      <c r="D180" s="25"/>
      <c r="E180" s="26" t="s">
        <v>12</v>
      </c>
      <c r="F180" s="27">
        <v>4.55</v>
      </c>
      <c r="G180" s="27">
        <f t="shared" si="70"/>
        <v>4.55</v>
      </c>
      <c r="H180" s="27">
        <f>IF(F180="","",F180*F5)*(1-$F$4)</f>
        <v>432.25</v>
      </c>
      <c r="I180" s="50">
        <f t="shared" ref="I180" si="76">H180/1.2</f>
        <v>360.20833333333337</v>
      </c>
      <c r="J180" s="28">
        <v>1</v>
      </c>
      <c r="K180" s="26" t="s">
        <v>20</v>
      </c>
      <c r="L180" s="26"/>
      <c r="M180" s="27"/>
      <c r="N180" s="27"/>
      <c r="O180" s="29" t="str">
        <f t="shared" si="71"/>
        <v/>
      </c>
      <c r="P180" s="29"/>
      <c r="Q180" s="30"/>
    </row>
    <row r="181" spans="1:17" ht="21" x14ac:dyDescent="0.25">
      <c r="A181" s="23"/>
      <c r="B181" s="23">
        <v>1792</v>
      </c>
      <c r="C181" s="24" t="s">
        <v>35</v>
      </c>
      <c r="D181" s="25"/>
      <c r="E181" s="26" t="s">
        <v>12</v>
      </c>
      <c r="F181" s="27">
        <v>2.1</v>
      </c>
      <c r="G181" s="27">
        <f t="shared" si="70"/>
        <v>2.1</v>
      </c>
      <c r="H181" s="27">
        <f>IF(F181="","",F181*F5)*(1-$F$4)</f>
        <v>199.5</v>
      </c>
      <c r="I181" s="50">
        <f t="shared" si="27"/>
        <v>166.25</v>
      </c>
      <c r="J181" s="28">
        <v>1</v>
      </c>
      <c r="K181" s="26" t="s">
        <v>20</v>
      </c>
      <c r="L181" s="26"/>
      <c r="M181" s="27"/>
      <c r="N181" s="27"/>
      <c r="O181" s="29" t="str">
        <f t="shared" si="71"/>
        <v/>
      </c>
      <c r="P181" s="29"/>
      <c r="Q181" s="30"/>
    </row>
    <row r="182" spans="1:17" ht="21" x14ac:dyDescent="0.25">
      <c r="A182" s="15"/>
      <c r="B182" s="15">
        <v>1795</v>
      </c>
      <c r="C182" s="1" t="s">
        <v>36</v>
      </c>
      <c r="D182" s="2"/>
      <c r="E182" s="19" t="s">
        <v>12</v>
      </c>
      <c r="F182" s="14">
        <v>2.1</v>
      </c>
      <c r="G182" s="14">
        <f t="shared" si="70"/>
        <v>2.1</v>
      </c>
      <c r="H182" s="14">
        <f>IF(F182="","",F182*F5)*(1-$F$4)</f>
        <v>199.5</v>
      </c>
      <c r="I182" s="50">
        <f t="shared" si="27"/>
        <v>166.25</v>
      </c>
      <c r="J182" s="20">
        <v>1</v>
      </c>
      <c r="K182" s="19" t="s">
        <v>20</v>
      </c>
      <c r="L182" s="19"/>
      <c r="M182" s="14"/>
      <c r="N182" s="14"/>
      <c r="O182" s="21" t="str">
        <f t="shared" si="71"/>
        <v/>
      </c>
      <c r="P182" s="21"/>
      <c r="Q182" s="22"/>
    </row>
    <row r="183" spans="1:17" ht="21" x14ac:dyDescent="0.25">
      <c r="A183" s="15"/>
      <c r="B183" s="15">
        <v>1020201</v>
      </c>
      <c r="C183" s="1" t="s">
        <v>725</v>
      </c>
      <c r="D183" s="2"/>
      <c r="E183" s="19" t="s">
        <v>12</v>
      </c>
      <c r="F183" s="14">
        <v>4.7</v>
      </c>
      <c r="G183" s="14">
        <f>IF(F183="","",F183*(1-$F$4))</f>
        <v>4.7</v>
      </c>
      <c r="H183" s="14">
        <f>IF(F183="","",F183*F5)*(1-$F$4)</f>
        <v>446.5</v>
      </c>
      <c r="I183" s="50">
        <f>H183/1.2</f>
        <v>372.08333333333337</v>
      </c>
      <c r="J183" s="20">
        <v>1</v>
      </c>
      <c r="K183" s="19" t="s">
        <v>20</v>
      </c>
      <c r="L183" s="19"/>
      <c r="M183" s="14"/>
      <c r="N183" s="14"/>
      <c r="O183" s="21" t="str">
        <f>IF(OR(D183="",H183=""),"",D183*H183)</f>
        <v/>
      </c>
      <c r="P183" s="21"/>
      <c r="Q183" s="22"/>
    </row>
    <row r="184" spans="1:17" ht="21" x14ac:dyDescent="0.25">
      <c r="A184" s="23"/>
      <c r="B184" s="23">
        <v>1020285</v>
      </c>
      <c r="C184" s="24" t="s">
        <v>478</v>
      </c>
      <c r="D184" s="25"/>
      <c r="E184" s="26" t="s">
        <v>12</v>
      </c>
      <c r="F184" s="27">
        <v>1.6</v>
      </c>
      <c r="G184" s="27">
        <f t="shared" si="70"/>
        <v>1.6</v>
      </c>
      <c r="H184" s="27">
        <f>IF(F184="","",F184*F5)*(1-$F$4)</f>
        <v>152</v>
      </c>
      <c r="I184" s="50">
        <f t="shared" si="27"/>
        <v>126.66666666666667</v>
      </c>
      <c r="J184" s="28">
        <v>1</v>
      </c>
      <c r="K184" s="26" t="s">
        <v>20</v>
      </c>
      <c r="L184" s="26"/>
      <c r="M184" s="27"/>
      <c r="N184" s="27"/>
      <c r="O184" s="29" t="str">
        <f t="shared" si="71"/>
        <v/>
      </c>
      <c r="P184" s="29"/>
      <c r="Q184" s="30"/>
    </row>
    <row r="185" spans="1:17" ht="21" x14ac:dyDescent="0.25">
      <c r="A185" s="15"/>
      <c r="B185" s="15">
        <v>1020288</v>
      </c>
      <c r="C185" s="1" t="s">
        <v>479</v>
      </c>
      <c r="D185" s="2"/>
      <c r="E185" s="19" t="s">
        <v>12</v>
      </c>
      <c r="F185" s="14">
        <v>1.6</v>
      </c>
      <c r="G185" s="14">
        <f t="shared" si="70"/>
        <v>1.6</v>
      </c>
      <c r="H185" s="14">
        <f>IF(F185="","",F185*F5)*(1-$F$4)</f>
        <v>152</v>
      </c>
      <c r="I185" s="50">
        <f t="shared" si="27"/>
        <v>126.66666666666667</v>
      </c>
      <c r="J185" s="20">
        <v>1</v>
      </c>
      <c r="K185" s="19" t="s">
        <v>20</v>
      </c>
      <c r="L185" s="19"/>
      <c r="M185" s="14"/>
      <c r="N185" s="14"/>
      <c r="O185" s="21" t="str">
        <f t="shared" si="71"/>
        <v/>
      </c>
      <c r="P185" s="21"/>
      <c r="Q185" s="22"/>
    </row>
    <row r="186" spans="1:17" ht="21" x14ac:dyDescent="0.25">
      <c r="A186" s="15"/>
      <c r="B186" s="15">
        <v>1020290</v>
      </c>
      <c r="C186" s="1" t="s">
        <v>481</v>
      </c>
      <c r="D186" s="2"/>
      <c r="E186" s="19" t="s">
        <v>12</v>
      </c>
      <c r="F186" s="14">
        <v>1.6</v>
      </c>
      <c r="G186" s="14">
        <f t="shared" ref="G186" si="77">IF(F186="","",F186*(1-$F$4))</f>
        <v>1.6</v>
      </c>
      <c r="H186" s="14">
        <f>IF(F186="","",F186*F5)*(1-$F$4)</f>
        <v>152</v>
      </c>
      <c r="I186" s="50">
        <f t="shared" ref="I186" si="78">H186/1.2</f>
        <v>126.66666666666667</v>
      </c>
      <c r="J186" s="20">
        <v>1</v>
      </c>
      <c r="K186" s="19" t="s">
        <v>20</v>
      </c>
      <c r="L186" s="19"/>
      <c r="M186" s="14"/>
      <c r="N186" s="14"/>
      <c r="O186" s="21" t="str">
        <f t="shared" ref="O186" si="79">IF(OR(D186="",H186=""),"",D186*H186)</f>
        <v/>
      </c>
      <c r="P186" s="21"/>
      <c r="Q186" s="22"/>
    </row>
    <row r="187" spans="1:17" ht="21" x14ac:dyDescent="0.25">
      <c r="A187" s="53"/>
      <c r="B187" s="53">
        <v>1020292</v>
      </c>
      <c r="C187" s="1" t="s">
        <v>480</v>
      </c>
      <c r="D187" s="2"/>
      <c r="E187" s="19" t="s">
        <v>12</v>
      </c>
      <c r="F187" s="14">
        <v>1.6</v>
      </c>
      <c r="G187" s="14">
        <f t="shared" ref="G187" si="80">IF(F187="","",F187*(1-$F$4))</f>
        <v>1.6</v>
      </c>
      <c r="H187" s="14">
        <f>IF(F187="","",F187*F5)*(1-$F$4)</f>
        <v>152</v>
      </c>
      <c r="I187" s="50">
        <f t="shared" ref="I187" si="81">H187/1.2</f>
        <v>126.66666666666667</v>
      </c>
      <c r="J187" s="20">
        <v>1</v>
      </c>
      <c r="K187" s="19" t="s">
        <v>20</v>
      </c>
      <c r="L187" s="19"/>
      <c r="M187" s="14"/>
      <c r="N187" s="14"/>
      <c r="O187" s="21" t="str">
        <f t="shared" ref="O187" si="82">IF(OR(D187="",H187=""),"",D187*H187)</f>
        <v/>
      </c>
      <c r="P187" s="21"/>
      <c r="Q187" s="22"/>
    </row>
    <row r="188" spans="1:17" ht="21" x14ac:dyDescent="0.25">
      <c r="A188" s="23"/>
      <c r="B188" s="23">
        <v>1252</v>
      </c>
      <c r="C188" s="24" t="s">
        <v>37</v>
      </c>
      <c r="D188" s="25"/>
      <c r="E188" s="26" t="s">
        <v>12</v>
      </c>
      <c r="F188" s="27">
        <v>1.85</v>
      </c>
      <c r="G188" s="27">
        <f t="shared" si="70"/>
        <v>1.85</v>
      </c>
      <c r="H188" s="27">
        <f>IF(F188="","",F188*F5)*(1-$F$4)</f>
        <v>175.75</v>
      </c>
      <c r="I188" s="50">
        <f t="shared" si="27"/>
        <v>146.45833333333334</v>
      </c>
      <c r="J188" s="28">
        <v>1</v>
      </c>
      <c r="K188" s="26" t="s">
        <v>20</v>
      </c>
      <c r="L188" s="26"/>
      <c r="M188" s="27"/>
      <c r="N188" s="27"/>
      <c r="O188" s="29" t="str">
        <f t="shared" si="71"/>
        <v/>
      </c>
      <c r="P188" s="29"/>
      <c r="Q188" s="30"/>
    </row>
    <row r="189" spans="1:17" ht="21" x14ac:dyDescent="0.25">
      <c r="A189" s="15"/>
      <c r="B189" s="15">
        <v>1254</v>
      </c>
      <c r="C189" s="1" t="s">
        <v>305</v>
      </c>
      <c r="D189" s="2"/>
      <c r="E189" s="19" t="s">
        <v>12</v>
      </c>
      <c r="F189" s="14">
        <v>1.85</v>
      </c>
      <c r="G189" s="14">
        <f t="shared" si="70"/>
        <v>1.85</v>
      </c>
      <c r="H189" s="14">
        <f>IF(F189="","",F189*F5)*(1-$F$4)</f>
        <v>175.75</v>
      </c>
      <c r="I189" s="50">
        <f t="shared" ref="I189" si="83">H189/1.2</f>
        <v>146.45833333333334</v>
      </c>
      <c r="J189" s="20">
        <v>1</v>
      </c>
      <c r="K189" s="19" t="s">
        <v>20</v>
      </c>
      <c r="L189" s="19"/>
      <c r="M189" s="14"/>
      <c r="N189" s="14"/>
      <c r="O189" s="21" t="str">
        <f t="shared" si="71"/>
        <v/>
      </c>
      <c r="P189" s="21"/>
      <c r="Q189" s="22"/>
    </row>
    <row r="190" spans="1:17" ht="21" x14ac:dyDescent="0.25">
      <c r="A190" s="23"/>
      <c r="B190" s="23">
        <v>1020278</v>
      </c>
      <c r="C190" s="24" t="s">
        <v>707</v>
      </c>
      <c r="D190" s="25"/>
      <c r="E190" s="26" t="s">
        <v>12</v>
      </c>
      <c r="F190" s="27">
        <v>1.85</v>
      </c>
      <c r="G190" s="27">
        <f t="shared" si="70"/>
        <v>1.85</v>
      </c>
      <c r="H190" s="27">
        <f>IF(F190="","",F190*F5)*(1-$F$4)</f>
        <v>175.75</v>
      </c>
      <c r="I190" s="50">
        <f t="shared" ref="I190:I272" si="84">H190/1.2</f>
        <v>146.45833333333334</v>
      </c>
      <c r="J190" s="28">
        <v>1</v>
      </c>
      <c r="K190" s="26" t="s">
        <v>20</v>
      </c>
      <c r="L190" s="26"/>
      <c r="M190" s="27"/>
      <c r="N190" s="27"/>
      <c r="O190" s="29" t="str">
        <f t="shared" si="71"/>
        <v/>
      </c>
      <c r="P190" s="29"/>
      <c r="Q190" s="30"/>
    </row>
    <row r="191" spans="1:17" ht="21" x14ac:dyDescent="0.25">
      <c r="A191" s="15"/>
      <c r="B191" s="15">
        <v>1257</v>
      </c>
      <c r="C191" s="1" t="s">
        <v>306</v>
      </c>
      <c r="D191" s="2"/>
      <c r="E191" s="19" t="s">
        <v>12</v>
      </c>
      <c r="F191" s="14">
        <v>1.85</v>
      </c>
      <c r="G191" s="14">
        <f t="shared" si="70"/>
        <v>1.85</v>
      </c>
      <c r="H191" s="14">
        <f>IF(F191="","",F191*F5)*(1-$F$4)</f>
        <v>175.75</v>
      </c>
      <c r="I191" s="50">
        <f t="shared" ref="I191" si="85">H191/1.2</f>
        <v>146.45833333333334</v>
      </c>
      <c r="J191" s="20">
        <v>1</v>
      </c>
      <c r="K191" s="19" t="s">
        <v>20</v>
      </c>
      <c r="L191" s="19"/>
      <c r="M191" s="14"/>
      <c r="N191" s="14"/>
      <c r="O191" s="21" t="str">
        <f t="shared" si="71"/>
        <v/>
      </c>
      <c r="P191" s="21"/>
      <c r="Q191" s="22"/>
    </row>
    <row r="192" spans="1:17" ht="21" x14ac:dyDescent="0.25">
      <c r="A192" s="23"/>
      <c r="B192" s="23">
        <v>1020265</v>
      </c>
      <c r="C192" s="24" t="s">
        <v>495</v>
      </c>
      <c r="D192" s="25"/>
      <c r="E192" s="26" t="s">
        <v>12</v>
      </c>
      <c r="F192" s="27">
        <v>2.85</v>
      </c>
      <c r="G192" s="27">
        <f t="shared" si="70"/>
        <v>2.85</v>
      </c>
      <c r="H192" s="27">
        <f>IF(F192="","",F192*F5)*(1-$F$4)</f>
        <v>270.75</v>
      </c>
      <c r="I192" s="50">
        <f t="shared" si="84"/>
        <v>225.625</v>
      </c>
      <c r="J192" s="28">
        <v>1</v>
      </c>
      <c r="K192" s="26" t="s">
        <v>20</v>
      </c>
      <c r="L192" s="26"/>
      <c r="M192" s="27"/>
      <c r="N192" s="27"/>
      <c r="O192" s="29" t="str">
        <f t="shared" si="71"/>
        <v/>
      </c>
      <c r="P192" s="29"/>
      <c r="Q192" s="30"/>
    </row>
    <row r="193" spans="1:17" ht="21" x14ac:dyDescent="0.25">
      <c r="A193" s="15"/>
      <c r="B193" s="15">
        <v>1020223</v>
      </c>
      <c r="C193" s="1" t="s">
        <v>621</v>
      </c>
      <c r="D193" s="2"/>
      <c r="E193" s="19" t="s">
        <v>12</v>
      </c>
      <c r="F193" s="14">
        <v>2.85</v>
      </c>
      <c r="G193" s="14">
        <f t="shared" si="70"/>
        <v>2.85</v>
      </c>
      <c r="H193" s="14">
        <f>IF(F193="","",F193*F5)*(1-$F$4)</f>
        <v>270.75</v>
      </c>
      <c r="I193" s="50">
        <f t="shared" si="84"/>
        <v>225.625</v>
      </c>
      <c r="J193" s="20">
        <v>1</v>
      </c>
      <c r="K193" s="19" t="s">
        <v>20</v>
      </c>
      <c r="L193" s="19"/>
      <c r="M193" s="14"/>
      <c r="N193" s="14"/>
      <c r="O193" s="21" t="str">
        <f t="shared" si="71"/>
        <v/>
      </c>
      <c r="P193" s="21"/>
      <c r="Q193" s="22"/>
    </row>
    <row r="194" spans="1:17" ht="21" x14ac:dyDescent="0.25">
      <c r="A194" s="23"/>
      <c r="B194" s="23">
        <v>2502</v>
      </c>
      <c r="C194" s="24" t="s">
        <v>236</v>
      </c>
      <c r="D194" s="25"/>
      <c r="E194" s="26" t="s">
        <v>12</v>
      </c>
      <c r="F194" s="27">
        <v>5.6</v>
      </c>
      <c r="G194" s="27">
        <f t="shared" si="70"/>
        <v>5.6</v>
      </c>
      <c r="H194" s="27">
        <f>IF(F194="","",F194*F5)*(1-$F$4)</f>
        <v>532</v>
      </c>
      <c r="I194" s="50">
        <f t="shared" si="84"/>
        <v>443.33333333333337</v>
      </c>
      <c r="J194" s="28">
        <v>1</v>
      </c>
      <c r="K194" s="26" t="s">
        <v>20</v>
      </c>
      <c r="L194" s="26"/>
      <c r="M194" s="27"/>
      <c r="N194" s="27"/>
      <c r="O194" s="29" t="str">
        <f t="shared" si="71"/>
        <v/>
      </c>
      <c r="P194" s="29"/>
      <c r="Q194" s="30"/>
    </row>
    <row r="195" spans="1:17" ht="21" x14ac:dyDescent="0.25">
      <c r="A195" s="15"/>
      <c r="B195" s="15">
        <v>1020245</v>
      </c>
      <c r="C195" s="1" t="s">
        <v>609</v>
      </c>
      <c r="D195" s="2"/>
      <c r="E195" s="19" t="s">
        <v>12</v>
      </c>
      <c r="F195" s="14">
        <v>5.6</v>
      </c>
      <c r="G195" s="14">
        <f t="shared" si="70"/>
        <v>5.6</v>
      </c>
      <c r="H195" s="14">
        <f>IF(F195="","",F195*F5)*(1-$F$4)</f>
        <v>532</v>
      </c>
      <c r="I195" s="50">
        <f t="shared" si="84"/>
        <v>443.33333333333337</v>
      </c>
      <c r="J195" s="20">
        <v>1</v>
      </c>
      <c r="K195" s="19" t="s">
        <v>20</v>
      </c>
      <c r="L195" s="19"/>
      <c r="M195" s="14"/>
      <c r="N195" s="14"/>
      <c r="O195" s="21" t="str">
        <f t="shared" si="71"/>
        <v/>
      </c>
      <c r="P195" s="21"/>
      <c r="Q195" s="22"/>
    </row>
    <row r="196" spans="1:17" ht="21" x14ac:dyDescent="0.25">
      <c r="A196" s="23"/>
      <c r="B196" s="23">
        <v>2532</v>
      </c>
      <c r="C196" s="24" t="s">
        <v>237</v>
      </c>
      <c r="D196" s="25"/>
      <c r="E196" s="26" t="s">
        <v>12</v>
      </c>
      <c r="F196" s="27">
        <v>5.6</v>
      </c>
      <c r="G196" s="27">
        <f t="shared" si="70"/>
        <v>5.6</v>
      </c>
      <c r="H196" s="27">
        <f>IF(F196="","",F196*F5)*(1-$F$4)</f>
        <v>532</v>
      </c>
      <c r="I196" s="50">
        <f t="shared" si="84"/>
        <v>443.33333333333337</v>
      </c>
      <c r="J196" s="28">
        <v>1</v>
      </c>
      <c r="K196" s="26" t="s">
        <v>20</v>
      </c>
      <c r="L196" s="26"/>
      <c r="M196" s="27"/>
      <c r="N196" s="27"/>
      <c r="O196" s="29" t="str">
        <f t="shared" si="71"/>
        <v/>
      </c>
      <c r="P196" s="29"/>
      <c r="Q196" s="30"/>
    </row>
    <row r="197" spans="1:17" ht="21" x14ac:dyDescent="0.25">
      <c r="A197" s="15"/>
      <c r="B197" s="15">
        <v>2552</v>
      </c>
      <c r="C197" s="1" t="s">
        <v>238</v>
      </c>
      <c r="D197" s="2"/>
      <c r="E197" s="19" t="s">
        <v>12</v>
      </c>
      <c r="F197" s="14">
        <v>5.6</v>
      </c>
      <c r="G197" s="14">
        <f t="shared" si="70"/>
        <v>5.6</v>
      </c>
      <c r="H197" s="14">
        <f>IF(F197="","",F197*F5)*(1-$F$4)</f>
        <v>532</v>
      </c>
      <c r="I197" s="50">
        <f t="shared" si="84"/>
        <v>443.33333333333337</v>
      </c>
      <c r="J197" s="20">
        <v>1</v>
      </c>
      <c r="K197" s="19" t="s">
        <v>20</v>
      </c>
      <c r="L197" s="19"/>
      <c r="M197" s="14"/>
      <c r="N197" s="14"/>
      <c r="O197" s="21" t="str">
        <f t="shared" si="71"/>
        <v/>
      </c>
      <c r="P197" s="21"/>
      <c r="Q197" s="22"/>
    </row>
    <row r="198" spans="1:17" ht="31.5" x14ac:dyDescent="0.25">
      <c r="A198" s="23"/>
      <c r="B198" s="23">
        <v>1020258</v>
      </c>
      <c r="C198" s="24" t="s">
        <v>610</v>
      </c>
      <c r="D198" s="25"/>
      <c r="E198" s="26" t="s">
        <v>12</v>
      </c>
      <c r="F198" s="27">
        <v>5.6</v>
      </c>
      <c r="G198" s="27">
        <f t="shared" si="70"/>
        <v>5.6</v>
      </c>
      <c r="H198" s="27">
        <f>IF(F198="","",F198*F5)*(1-$F$4)</f>
        <v>532</v>
      </c>
      <c r="I198" s="50">
        <f t="shared" si="84"/>
        <v>443.33333333333337</v>
      </c>
      <c r="J198" s="28">
        <v>1</v>
      </c>
      <c r="K198" s="26" t="s">
        <v>20</v>
      </c>
      <c r="L198" s="26"/>
      <c r="M198" s="27"/>
      <c r="N198" s="27"/>
      <c r="O198" s="29" t="str">
        <f t="shared" si="71"/>
        <v/>
      </c>
      <c r="P198" s="29"/>
      <c r="Q198" s="30"/>
    </row>
    <row r="199" spans="1:17" ht="21" x14ac:dyDescent="0.25">
      <c r="A199" s="59"/>
      <c r="B199" s="59">
        <v>1020302</v>
      </c>
      <c r="C199" s="24" t="s">
        <v>472</v>
      </c>
      <c r="D199" s="25"/>
      <c r="E199" s="26" t="s">
        <v>12</v>
      </c>
      <c r="F199" s="27">
        <v>1.75</v>
      </c>
      <c r="G199" s="27">
        <f t="shared" si="70"/>
        <v>1.75</v>
      </c>
      <c r="H199" s="27" t="e">
        <f>IF(F199="","",F199*#REF!)*(1-$F$4)</f>
        <v>#REF!</v>
      </c>
      <c r="I199" s="50" t="e">
        <f t="shared" ref="I199" si="86">H199/1.2</f>
        <v>#REF!</v>
      </c>
      <c r="J199" s="28">
        <v>1</v>
      </c>
      <c r="K199" s="26" t="s">
        <v>20</v>
      </c>
      <c r="L199" s="26"/>
      <c r="M199" s="27"/>
      <c r="N199" s="27"/>
      <c r="O199" s="29" t="e">
        <f t="shared" si="71"/>
        <v>#REF!</v>
      </c>
      <c r="P199" s="29"/>
      <c r="Q199" s="30"/>
    </row>
    <row r="200" spans="1:17" x14ac:dyDescent="0.25">
      <c r="A200" s="59"/>
      <c r="B200" s="59"/>
      <c r="C200" s="24"/>
      <c r="D200" s="25"/>
      <c r="E200" s="60"/>
      <c r="F200" s="61"/>
      <c r="G200" s="61"/>
      <c r="H200" s="61"/>
      <c r="I200" s="65"/>
      <c r="J200" s="62"/>
      <c r="K200" s="60"/>
      <c r="L200" s="60"/>
      <c r="M200" s="61"/>
      <c r="N200" s="61"/>
      <c r="O200" s="63"/>
      <c r="P200" s="63"/>
      <c r="Q200" s="64"/>
    </row>
    <row r="201" spans="1:17" ht="21" x14ac:dyDescent="0.25">
      <c r="A201" s="15"/>
      <c r="B201" s="15" t="s">
        <v>38</v>
      </c>
      <c r="C201" s="1" t="s">
        <v>39</v>
      </c>
      <c r="D201" s="2"/>
      <c r="E201" s="19" t="s">
        <v>12</v>
      </c>
      <c r="F201" s="14">
        <v>12</v>
      </c>
      <c r="G201" s="14">
        <f t="shared" ref="G201:G217" si="87">IF(F201="","",F201*(1-$F$4))</f>
        <v>12</v>
      </c>
      <c r="H201" s="14">
        <f>IF(F201="","",F201*F5)*(1-$F$4)</f>
        <v>1140</v>
      </c>
      <c r="I201" s="50">
        <f t="shared" si="84"/>
        <v>950</v>
      </c>
      <c r="J201" s="20">
        <v>1</v>
      </c>
      <c r="K201" s="19" t="s">
        <v>20</v>
      </c>
      <c r="L201" s="19"/>
      <c r="M201" s="14"/>
      <c r="N201" s="14"/>
      <c r="O201" s="21" t="str">
        <f t="shared" ref="O201:O217" si="88">IF(OR(D201="",H201=""),"",D201*H201)</f>
        <v/>
      </c>
      <c r="P201" s="21"/>
      <c r="Q201" s="22"/>
    </row>
    <row r="202" spans="1:17" ht="21" x14ac:dyDescent="0.25">
      <c r="A202" s="23"/>
      <c r="B202" s="23" t="s">
        <v>244</v>
      </c>
      <c r="C202" s="24" t="s">
        <v>248</v>
      </c>
      <c r="D202" s="25"/>
      <c r="E202" s="26" t="s">
        <v>12</v>
      </c>
      <c r="F202" s="27">
        <v>12</v>
      </c>
      <c r="G202" s="27">
        <f t="shared" si="87"/>
        <v>12</v>
      </c>
      <c r="H202" s="27">
        <f>IF(F202="","",F202*F5)*(1-$F$4)</f>
        <v>1140</v>
      </c>
      <c r="I202" s="50">
        <f t="shared" si="84"/>
        <v>950</v>
      </c>
      <c r="J202" s="28">
        <v>1</v>
      </c>
      <c r="K202" s="26" t="s">
        <v>20</v>
      </c>
      <c r="L202" s="26"/>
      <c r="M202" s="27"/>
      <c r="N202" s="27"/>
      <c r="O202" s="29" t="str">
        <f t="shared" si="88"/>
        <v/>
      </c>
      <c r="P202" s="29"/>
      <c r="Q202" s="30"/>
    </row>
    <row r="203" spans="1:17" ht="21" x14ac:dyDescent="0.25">
      <c r="A203" s="15"/>
      <c r="B203" s="15" t="s">
        <v>245</v>
      </c>
      <c r="C203" s="1" t="s">
        <v>249</v>
      </c>
      <c r="D203" s="2"/>
      <c r="E203" s="19" t="s">
        <v>12</v>
      </c>
      <c r="F203" s="14">
        <v>12</v>
      </c>
      <c r="G203" s="14">
        <f t="shared" si="87"/>
        <v>12</v>
      </c>
      <c r="H203" s="14">
        <f>IF(F203="","",F203*F5)*(1-$F$4)</f>
        <v>1140</v>
      </c>
      <c r="I203" s="50">
        <f t="shared" si="84"/>
        <v>950</v>
      </c>
      <c r="J203" s="20">
        <v>1</v>
      </c>
      <c r="K203" s="19" t="s">
        <v>20</v>
      </c>
      <c r="L203" s="19"/>
      <c r="M203" s="14"/>
      <c r="N203" s="14"/>
      <c r="O203" s="21" t="str">
        <f t="shared" si="88"/>
        <v/>
      </c>
      <c r="P203" s="21"/>
      <c r="Q203" s="22"/>
    </row>
    <row r="204" spans="1:17" ht="21" x14ac:dyDescent="0.25">
      <c r="A204" s="23"/>
      <c r="B204" s="23" t="s">
        <v>246</v>
      </c>
      <c r="C204" s="24" t="s">
        <v>250</v>
      </c>
      <c r="D204" s="25"/>
      <c r="E204" s="26" t="s">
        <v>12</v>
      </c>
      <c r="F204" s="27">
        <v>12</v>
      </c>
      <c r="G204" s="27">
        <f t="shared" si="87"/>
        <v>12</v>
      </c>
      <c r="H204" s="27">
        <f>IF(F204="","",F204*F5)*(1-$F$4)</f>
        <v>1140</v>
      </c>
      <c r="I204" s="50">
        <f t="shared" si="84"/>
        <v>950</v>
      </c>
      <c r="J204" s="28">
        <v>1</v>
      </c>
      <c r="K204" s="26" t="s">
        <v>20</v>
      </c>
      <c r="L204" s="26"/>
      <c r="M204" s="27"/>
      <c r="N204" s="27"/>
      <c r="O204" s="29" t="str">
        <f t="shared" si="88"/>
        <v/>
      </c>
      <c r="P204" s="29"/>
      <c r="Q204" s="30"/>
    </row>
    <row r="205" spans="1:17" ht="21" x14ac:dyDescent="0.25">
      <c r="A205" s="15"/>
      <c r="B205" s="15" t="s">
        <v>247</v>
      </c>
      <c r="C205" s="1" t="s">
        <v>251</v>
      </c>
      <c r="D205" s="2"/>
      <c r="E205" s="19" t="s">
        <v>12</v>
      </c>
      <c r="F205" s="14">
        <v>14</v>
      </c>
      <c r="G205" s="14">
        <f t="shared" si="87"/>
        <v>14</v>
      </c>
      <c r="H205" s="14">
        <f>IF(F205="","",F205*F5)*(1-$F$4)</f>
        <v>1330</v>
      </c>
      <c r="I205" s="50">
        <f t="shared" si="84"/>
        <v>1108.3333333333335</v>
      </c>
      <c r="J205" s="20">
        <v>1</v>
      </c>
      <c r="K205" s="19" t="s">
        <v>20</v>
      </c>
      <c r="L205" s="19"/>
      <c r="M205" s="14"/>
      <c r="N205" s="14"/>
      <c r="O205" s="21" t="str">
        <f t="shared" si="88"/>
        <v/>
      </c>
      <c r="P205" s="21"/>
      <c r="Q205" s="22"/>
    </row>
    <row r="206" spans="1:17" ht="21" x14ac:dyDescent="0.25">
      <c r="A206" s="23"/>
      <c r="B206" s="23" t="s">
        <v>229</v>
      </c>
      <c r="C206" s="24" t="s">
        <v>230</v>
      </c>
      <c r="D206" s="25"/>
      <c r="E206" s="26" t="s">
        <v>12</v>
      </c>
      <c r="F206" s="27">
        <v>14</v>
      </c>
      <c r="G206" s="27">
        <f t="shared" si="87"/>
        <v>14</v>
      </c>
      <c r="H206" s="27">
        <f>IF(F206="","",F206*F5)*(1-$F$4)</f>
        <v>1330</v>
      </c>
      <c r="I206" s="50">
        <f t="shared" si="84"/>
        <v>1108.3333333333335</v>
      </c>
      <c r="J206" s="28">
        <v>1</v>
      </c>
      <c r="K206" s="26" t="s">
        <v>20</v>
      </c>
      <c r="L206" s="26"/>
      <c r="M206" s="27"/>
      <c r="N206" s="27"/>
      <c r="O206" s="29" t="str">
        <f t="shared" si="88"/>
        <v/>
      </c>
      <c r="P206" s="29"/>
      <c r="Q206" s="30"/>
    </row>
    <row r="207" spans="1:17" ht="31.5" x14ac:dyDescent="0.25">
      <c r="A207" s="15"/>
      <c r="B207" s="15" t="s">
        <v>231</v>
      </c>
      <c r="C207" s="1" t="s">
        <v>232</v>
      </c>
      <c r="D207" s="2"/>
      <c r="E207" s="19" t="s">
        <v>12</v>
      </c>
      <c r="F207" s="14">
        <v>19</v>
      </c>
      <c r="G207" s="14">
        <f t="shared" si="87"/>
        <v>19</v>
      </c>
      <c r="H207" s="14">
        <f>IF(F207="","",F207*F5)*(1-$F$4)</f>
        <v>1805</v>
      </c>
      <c r="I207" s="50">
        <f t="shared" si="84"/>
        <v>1504.1666666666667</v>
      </c>
      <c r="J207" s="20">
        <v>1</v>
      </c>
      <c r="K207" s="19" t="s">
        <v>20</v>
      </c>
      <c r="L207" s="19"/>
      <c r="M207" s="14"/>
      <c r="N207" s="14"/>
      <c r="O207" s="21" t="str">
        <f t="shared" si="88"/>
        <v/>
      </c>
      <c r="P207" s="21"/>
      <c r="Q207" s="22"/>
    </row>
    <row r="208" spans="1:17" ht="21" x14ac:dyDescent="0.25">
      <c r="A208" s="23"/>
      <c r="B208" s="23">
        <v>1020306</v>
      </c>
      <c r="C208" s="24" t="s">
        <v>619</v>
      </c>
      <c r="D208" s="25"/>
      <c r="E208" s="26" t="s">
        <v>12</v>
      </c>
      <c r="F208" s="27">
        <v>0.5</v>
      </c>
      <c r="G208" s="27">
        <f t="shared" si="87"/>
        <v>0.5</v>
      </c>
      <c r="H208" s="27">
        <f>IF(F208="","",F208*F5)*(1-$F$4)</f>
        <v>47.5</v>
      </c>
      <c r="I208" s="50">
        <f t="shared" si="84"/>
        <v>39.583333333333336</v>
      </c>
      <c r="J208" s="28">
        <v>1</v>
      </c>
      <c r="K208" s="26" t="s">
        <v>20</v>
      </c>
      <c r="L208" s="26"/>
      <c r="M208" s="27"/>
      <c r="N208" s="27"/>
      <c r="O208" s="29" t="str">
        <f t="shared" si="88"/>
        <v/>
      </c>
      <c r="P208" s="29"/>
      <c r="Q208" s="30"/>
    </row>
    <row r="209" spans="1:17" ht="21" x14ac:dyDescent="0.25">
      <c r="A209" s="15"/>
      <c r="B209" s="15">
        <v>1020309</v>
      </c>
      <c r="C209" s="1" t="s">
        <v>618</v>
      </c>
      <c r="D209" s="2"/>
      <c r="E209" s="19" t="s">
        <v>12</v>
      </c>
      <c r="F209" s="14">
        <v>0.5</v>
      </c>
      <c r="G209" s="14">
        <f t="shared" si="87"/>
        <v>0.5</v>
      </c>
      <c r="H209" s="14">
        <f>IF(F209="","",F209*F5)*(1-$F$4)</f>
        <v>47.5</v>
      </c>
      <c r="I209" s="50">
        <f t="shared" si="84"/>
        <v>39.583333333333336</v>
      </c>
      <c r="J209" s="20">
        <v>1</v>
      </c>
      <c r="K209" s="19" t="s">
        <v>20</v>
      </c>
      <c r="L209" s="19"/>
      <c r="M209" s="14"/>
      <c r="N209" s="14"/>
      <c r="O209" s="21" t="str">
        <f t="shared" si="88"/>
        <v/>
      </c>
      <c r="P209" s="21"/>
      <c r="Q209" s="22"/>
    </row>
    <row r="210" spans="1:17" ht="21" x14ac:dyDescent="0.25">
      <c r="A210" s="23"/>
      <c r="B210" s="23">
        <v>1462</v>
      </c>
      <c r="C210" s="24" t="s">
        <v>221</v>
      </c>
      <c r="D210" s="25"/>
      <c r="E210" s="26" t="s">
        <v>12</v>
      </c>
      <c r="F210" s="27">
        <v>0.5</v>
      </c>
      <c r="G210" s="27">
        <f t="shared" si="87"/>
        <v>0.5</v>
      </c>
      <c r="H210" s="27">
        <f>IF(F210="","",F210*F5)*(1-$F$4)</f>
        <v>47.5</v>
      </c>
      <c r="I210" s="50">
        <f t="shared" si="84"/>
        <v>39.583333333333336</v>
      </c>
      <c r="J210" s="28">
        <v>1</v>
      </c>
      <c r="K210" s="26" t="s">
        <v>20</v>
      </c>
      <c r="L210" s="26"/>
      <c r="M210" s="27"/>
      <c r="N210" s="27"/>
      <c r="O210" s="29" t="str">
        <f t="shared" si="88"/>
        <v/>
      </c>
      <c r="P210" s="29"/>
      <c r="Q210" s="30"/>
    </row>
    <row r="211" spans="1:17" ht="21" x14ac:dyDescent="0.25">
      <c r="A211" s="15"/>
      <c r="B211" s="15">
        <v>1465</v>
      </c>
      <c r="C211" s="1" t="s">
        <v>222</v>
      </c>
      <c r="D211" s="2"/>
      <c r="E211" s="19" t="s">
        <v>12</v>
      </c>
      <c r="F211" s="14">
        <v>0.5</v>
      </c>
      <c r="G211" s="14">
        <f t="shared" si="87"/>
        <v>0.5</v>
      </c>
      <c r="H211" s="14">
        <f>IF(F211="","",F211*F5)*(1-$F$4)</f>
        <v>47.5</v>
      </c>
      <c r="I211" s="50">
        <f t="shared" si="84"/>
        <v>39.583333333333336</v>
      </c>
      <c r="J211" s="20">
        <v>1</v>
      </c>
      <c r="K211" s="19" t="s">
        <v>20</v>
      </c>
      <c r="L211" s="19"/>
      <c r="M211" s="14"/>
      <c r="N211" s="14"/>
      <c r="O211" s="21" t="str">
        <f t="shared" si="88"/>
        <v/>
      </c>
      <c r="P211" s="21"/>
      <c r="Q211" s="22"/>
    </row>
    <row r="212" spans="1:17" ht="21" x14ac:dyDescent="0.25">
      <c r="A212" s="23"/>
      <c r="B212" s="23">
        <v>1020335</v>
      </c>
      <c r="C212" s="24" t="s">
        <v>577</v>
      </c>
      <c r="D212" s="25"/>
      <c r="E212" s="26" t="s">
        <v>12</v>
      </c>
      <c r="F212" s="27">
        <v>0.95</v>
      </c>
      <c r="G212" s="27">
        <f t="shared" si="87"/>
        <v>0.95</v>
      </c>
      <c r="H212" s="27">
        <f>IF(F212="","",F212*F5)*(1-$F$4)</f>
        <v>90.25</v>
      </c>
      <c r="I212" s="50">
        <f t="shared" si="84"/>
        <v>75.208333333333343</v>
      </c>
      <c r="J212" s="28">
        <v>1</v>
      </c>
      <c r="K212" s="26" t="s">
        <v>20</v>
      </c>
      <c r="L212" s="26"/>
      <c r="M212" s="27"/>
      <c r="N212" s="27"/>
      <c r="O212" s="29" t="str">
        <f t="shared" si="88"/>
        <v/>
      </c>
      <c r="P212" s="29"/>
      <c r="Q212" s="30"/>
    </row>
    <row r="213" spans="1:17" x14ac:dyDescent="0.25">
      <c r="A213" s="15"/>
      <c r="B213" s="15">
        <v>1060034</v>
      </c>
      <c r="C213" s="1" t="s">
        <v>632</v>
      </c>
      <c r="D213" s="2"/>
      <c r="E213" s="19" t="s">
        <v>12</v>
      </c>
      <c r="F213" s="14">
        <v>0.15</v>
      </c>
      <c r="G213" s="14">
        <f t="shared" si="87"/>
        <v>0.15</v>
      </c>
      <c r="H213" s="14">
        <f>IF(F213="","",F213*F5)*(1-$F$4)</f>
        <v>14.25</v>
      </c>
      <c r="I213" s="50">
        <f t="shared" si="84"/>
        <v>11.875</v>
      </c>
      <c r="J213" s="20">
        <v>1</v>
      </c>
      <c r="K213" s="19" t="s">
        <v>20</v>
      </c>
      <c r="L213" s="19"/>
      <c r="M213" s="14"/>
      <c r="N213" s="14"/>
      <c r="O213" s="21" t="str">
        <f t="shared" si="88"/>
        <v/>
      </c>
      <c r="P213" s="21"/>
      <c r="Q213" s="22"/>
    </row>
    <row r="214" spans="1:17" x14ac:dyDescent="0.25">
      <c r="A214" s="23"/>
      <c r="B214" s="23">
        <v>1445</v>
      </c>
      <c r="C214" s="24" t="s">
        <v>223</v>
      </c>
      <c r="D214" s="25"/>
      <c r="E214" s="26" t="s">
        <v>12</v>
      </c>
      <c r="F214" s="27">
        <v>0.15</v>
      </c>
      <c r="G214" s="27">
        <f t="shared" si="87"/>
        <v>0.15</v>
      </c>
      <c r="H214" s="27">
        <f>IF(F214="","",F214*F5)*(1-$F$4)</f>
        <v>14.25</v>
      </c>
      <c r="I214" s="50">
        <f t="shared" si="84"/>
        <v>11.875</v>
      </c>
      <c r="J214" s="28">
        <v>1</v>
      </c>
      <c r="K214" s="26" t="s">
        <v>20</v>
      </c>
      <c r="L214" s="26"/>
      <c r="M214" s="27"/>
      <c r="N214" s="27"/>
      <c r="O214" s="29" t="str">
        <f t="shared" si="88"/>
        <v/>
      </c>
      <c r="P214" s="29"/>
      <c r="Q214" s="30"/>
    </row>
    <row r="215" spans="1:17" x14ac:dyDescent="0.25">
      <c r="A215" s="15"/>
      <c r="B215" s="15">
        <v>1452</v>
      </c>
      <c r="C215" s="1" t="s">
        <v>224</v>
      </c>
      <c r="D215" s="2"/>
      <c r="E215" s="19" t="s">
        <v>12</v>
      </c>
      <c r="F215" s="14">
        <v>0.15</v>
      </c>
      <c r="G215" s="14">
        <f t="shared" si="87"/>
        <v>0.15</v>
      </c>
      <c r="H215" s="14">
        <f>IF(F215="","",F215*F5)*(1-$F$4)</f>
        <v>14.25</v>
      </c>
      <c r="I215" s="50">
        <f t="shared" si="84"/>
        <v>11.875</v>
      </c>
      <c r="J215" s="20">
        <v>1</v>
      </c>
      <c r="K215" s="19" t="s">
        <v>20</v>
      </c>
      <c r="L215" s="19"/>
      <c r="M215" s="14"/>
      <c r="N215" s="14"/>
      <c r="O215" s="21" t="str">
        <f t="shared" si="88"/>
        <v/>
      </c>
      <c r="P215" s="21"/>
      <c r="Q215" s="22"/>
    </row>
    <row r="216" spans="1:17" x14ac:dyDescent="0.25">
      <c r="A216" s="23"/>
      <c r="B216" s="23">
        <v>1455</v>
      </c>
      <c r="C216" s="24" t="s">
        <v>225</v>
      </c>
      <c r="D216" s="25"/>
      <c r="E216" s="26" t="s">
        <v>12</v>
      </c>
      <c r="F216" s="27">
        <v>0.15</v>
      </c>
      <c r="G216" s="27">
        <f t="shared" si="87"/>
        <v>0.15</v>
      </c>
      <c r="H216" s="27">
        <f>IF(F216="","",F216*F5)*(1-$F$4)</f>
        <v>14.25</v>
      </c>
      <c r="I216" s="50">
        <f t="shared" si="84"/>
        <v>11.875</v>
      </c>
      <c r="J216" s="28">
        <v>1</v>
      </c>
      <c r="K216" s="26" t="s">
        <v>20</v>
      </c>
      <c r="L216" s="26"/>
      <c r="M216" s="27"/>
      <c r="N216" s="27"/>
      <c r="O216" s="29" t="str">
        <f t="shared" si="88"/>
        <v/>
      </c>
      <c r="P216" s="29"/>
      <c r="Q216" s="30"/>
    </row>
    <row r="217" spans="1:17" x14ac:dyDescent="0.25">
      <c r="A217" s="15"/>
      <c r="B217" s="15">
        <v>1472</v>
      </c>
      <c r="C217" s="1" t="s">
        <v>226</v>
      </c>
      <c r="D217" s="2"/>
      <c r="E217" s="19" t="s">
        <v>12</v>
      </c>
      <c r="F217" s="14">
        <v>0.5</v>
      </c>
      <c r="G217" s="14">
        <f t="shared" si="87"/>
        <v>0.5</v>
      </c>
      <c r="H217" s="14">
        <f>IF(F217="","",F217*F5)*(1-$F$4)</f>
        <v>47.5</v>
      </c>
      <c r="I217" s="50">
        <f t="shared" si="84"/>
        <v>39.583333333333336</v>
      </c>
      <c r="J217" s="20">
        <v>1</v>
      </c>
      <c r="K217" s="19" t="s">
        <v>20</v>
      </c>
      <c r="L217" s="19"/>
      <c r="M217" s="14"/>
      <c r="N217" s="14"/>
      <c r="O217" s="21" t="str">
        <f t="shared" si="88"/>
        <v/>
      </c>
      <c r="P217" s="21"/>
      <c r="Q217" s="22"/>
    </row>
    <row r="218" spans="1:17" x14ac:dyDescent="0.25">
      <c r="A218" s="31"/>
      <c r="B218" s="31"/>
      <c r="C218" s="33" t="s">
        <v>273</v>
      </c>
      <c r="D218" s="32"/>
      <c r="E218" s="32"/>
      <c r="F218" s="33"/>
      <c r="G218" s="34"/>
      <c r="H218" s="34"/>
      <c r="I218" s="33"/>
      <c r="J218" s="33"/>
      <c r="K218" s="33"/>
      <c r="L218" s="33"/>
      <c r="M218" s="33"/>
      <c r="N218" s="33"/>
      <c r="O218" s="33"/>
      <c r="P218" s="35"/>
      <c r="Q218" s="6"/>
    </row>
    <row r="219" spans="1:17" ht="21" x14ac:dyDescent="0.25">
      <c r="A219" s="53"/>
      <c r="B219" s="53" t="s">
        <v>274</v>
      </c>
      <c r="C219" s="1" t="s">
        <v>275</v>
      </c>
      <c r="D219" s="2"/>
      <c r="E219" s="54" t="s">
        <v>12</v>
      </c>
      <c r="F219" s="55">
        <v>2.13</v>
      </c>
      <c r="G219" s="55">
        <f t="shared" ref="G219:G233" si="89">IF(F219="","",F219*(1-$F$4))</f>
        <v>2.13</v>
      </c>
      <c r="H219" s="55">
        <f>IF(F219="","",F219*F5)*(1-$F$4)</f>
        <v>202.35</v>
      </c>
      <c r="I219" s="50">
        <f t="shared" si="84"/>
        <v>168.625</v>
      </c>
      <c r="J219" s="56">
        <v>1</v>
      </c>
      <c r="K219" s="54" t="s">
        <v>20</v>
      </c>
      <c r="L219" s="54"/>
      <c r="M219" s="55"/>
      <c r="N219" s="55"/>
      <c r="O219" s="21" t="str">
        <f t="shared" ref="O219:O233" si="90">IF(OR(D219="",H219=""),"",D219*H219)</f>
        <v/>
      </c>
      <c r="P219" s="57"/>
      <c r="Q219" s="58"/>
    </row>
    <row r="220" spans="1:17" ht="21" x14ac:dyDescent="0.25">
      <c r="A220" s="59"/>
      <c r="B220" s="59" t="s">
        <v>276</v>
      </c>
      <c r="C220" s="24" t="s">
        <v>277</v>
      </c>
      <c r="D220" s="25"/>
      <c r="E220" s="60" t="s">
        <v>12</v>
      </c>
      <c r="F220" s="61">
        <v>2.5299999999999998</v>
      </c>
      <c r="G220" s="61">
        <f t="shared" si="89"/>
        <v>2.5299999999999998</v>
      </c>
      <c r="H220" s="61">
        <f>IF(F220="","",F220*F5)*(1-$F$4)</f>
        <v>240.35</v>
      </c>
      <c r="I220" s="50">
        <f t="shared" si="84"/>
        <v>200.29166666666666</v>
      </c>
      <c r="J220" s="62">
        <v>1</v>
      </c>
      <c r="K220" s="60" t="s">
        <v>20</v>
      </c>
      <c r="L220" s="60"/>
      <c r="M220" s="61"/>
      <c r="N220" s="61"/>
      <c r="O220" s="29" t="str">
        <f t="shared" si="90"/>
        <v/>
      </c>
      <c r="P220" s="63"/>
      <c r="Q220" s="64"/>
    </row>
    <row r="221" spans="1:17" ht="21" x14ac:dyDescent="0.25">
      <c r="A221" s="53"/>
      <c r="B221" s="53" t="s">
        <v>278</v>
      </c>
      <c r="C221" s="1" t="s">
        <v>279</v>
      </c>
      <c r="D221" s="2"/>
      <c r="E221" s="54" t="s">
        <v>12</v>
      </c>
      <c r="F221" s="55">
        <v>4.1500000000000004</v>
      </c>
      <c r="G221" s="55">
        <f t="shared" si="89"/>
        <v>4.1500000000000004</v>
      </c>
      <c r="H221" s="55">
        <f>IF(F221="","",F221*F5)*(1-$F$4)</f>
        <v>394.25000000000006</v>
      </c>
      <c r="I221" s="50">
        <f t="shared" si="84"/>
        <v>328.54166666666674</v>
      </c>
      <c r="J221" s="56">
        <v>1</v>
      </c>
      <c r="K221" s="54" t="s">
        <v>20</v>
      </c>
      <c r="L221" s="54"/>
      <c r="M221" s="55"/>
      <c r="N221" s="55"/>
      <c r="O221" s="21" t="str">
        <f t="shared" si="90"/>
        <v/>
      </c>
      <c r="P221" s="57"/>
      <c r="Q221" s="58"/>
    </row>
    <row r="222" spans="1:17" ht="21" x14ac:dyDescent="0.25">
      <c r="A222" s="59"/>
      <c r="B222" s="59" t="s">
        <v>280</v>
      </c>
      <c r="C222" s="24" t="s">
        <v>281</v>
      </c>
      <c r="D222" s="25"/>
      <c r="E222" s="60" t="s">
        <v>12</v>
      </c>
      <c r="F222" s="61">
        <v>5.05</v>
      </c>
      <c r="G222" s="61">
        <f t="shared" si="89"/>
        <v>5.05</v>
      </c>
      <c r="H222" s="61">
        <f>IF(F222="","",F222*F5)*(1-$F$4)</f>
        <v>479.75</v>
      </c>
      <c r="I222" s="50">
        <f t="shared" si="84"/>
        <v>399.79166666666669</v>
      </c>
      <c r="J222" s="62">
        <v>1</v>
      </c>
      <c r="K222" s="60" t="s">
        <v>20</v>
      </c>
      <c r="L222" s="60"/>
      <c r="M222" s="61"/>
      <c r="N222" s="61"/>
      <c r="O222" s="29" t="str">
        <f t="shared" si="90"/>
        <v/>
      </c>
      <c r="P222" s="63"/>
      <c r="Q222" s="64"/>
    </row>
    <row r="223" spans="1:17" ht="21" x14ac:dyDescent="0.25">
      <c r="A223" s="53"/>
      <c r="B223" s="53" t="s">
        <v>282</v>
      </c>
      <c r="C223" s="1" t="s">
        <v>283</v>
      </c>
      <c r="D223" s="2"/>
      <c r="E223" s="54" t="s">
        <v>12</v>
      </c>
      <c r="F223" s="55">
        <v>10.16</v>
      </c>
      <c r="G223" s="55">
        <f t="shared" si="89"/>
        <v>10.16</v>
      </c>
      <c r="H223" s="55">
        <f>IF(F223="","",F223*F5)*(1-$F$4)</f>
        <v>965.2</v>
      </c>
      <c r="I223" s="50">
        <f t="shared" si="84"/>
        <v>804.33333333333337</v>
      </c>
      <c r="J223" s="56">
        <v>1</v>
      </c>
      <c r="K223" s="54" t="s">
        <v>20</v>
      </c>
      <c r="L223" s="54"/>
      <c r="M223" s="55"/>
      <c r="N223" s="55"/>
      <c r="O223" s="21" t="str">
        <f t="shared" si="90"/>
        <v/>
      </c>
      <c r="P223" s="57"/>
      <c r="Q223" s="58"/>
    </row>
    <row r="224" spans="1:17" ht="21" x14ac:dyDescent="0.25">
      <c r="A224" s="59"/>
      <c r="B224" s="59" t="s">
        <v>284</v>
      </c>
      <c r="C224" s="24" t="s">
        <v>285</v>
      </c>
      <c r="D224" s="25"/>
      <c r="E224" s="60" t="s">
        <v>12</v>
      </c>
      <c r="F224" s="61">
        <v>10.55</v>
      </c>
      <c r="G224" s="61">
        <f t="shared" si="89"/>
        <v>10.55</v>
      </c>
      <c r="H224" s="61">
        <f>IF(F224="","",F224*F5)*(1-$F$4)</f>
        <v>1002.2500000000001</v>
      </c>
      <c r="I224" s="50">
        <f t="shared" si="84"/>
        <v>835.20833333333348</v>
      </c>
      <c r="J224" s="62">
        <v>1</v>
      </c>
      <c r="K224" s="60" t="s">
        <v>20</v>
      </c>
      <c r="L224" s="60"/>
      <c r="M224" s="61"/>
      <c r="N224" s="61"/>
      <c r="O224" s="29" t="str">
        <f t="shared" si="90"/>
        <v/>
      </c>
      <c r="P224" s="63"/>
      <c r="Q224" s="64"/>
    </row>
    <row r="225" spans="1:17" ht="21" x14ac:dyDescent="0.25">
      <c r="A225" s="53"/>
      <c r="B225" s="53" t="s">
        <v>286</v>
      </c>
      <c r="C225" s="1" t="s">
        <v>287</v>
      </c>
      <c r="D225" s="2"/>
      <c r="E225" s="54" t="s">
        <v>12</v>
      </c>
      <c r="F225" s="55">
        <v>2.93</v>
      </c>
      <c r="G225" s="55">
        <f t="shared" si="89"/>
        <v>2.93</v>
      </c>
      <c r="H225" s="55">
        <f>IF(F225="","",F225*F5)*(1-$F$4)</f>
        <v>278.35000000000002</v>
      </c>
      <c r="I225" s="50">
        <f t="shared" si="84"/>
        <v>231.95833333333337</v>
      </c>
      <c r="J225" s="56">
        <v>1</v>
      </c>
      <c r="K225" s="54" t="s">
        <v>20</v>
      </c>
      <c r="L225" s="54"/>
      <c r="M225" s="55"/>
      <c r="N225" s="55"/>
      <c r="O225" s="21" t="str">
        <f t="shared" si="90"/>
        <v/>
      </c>
      <c r="P225" s="57"/>
      <c r="Q225" s="58"/>
    </row>
    <row r="226" spans="1:17" ht="21" x14ac:dyDescent="0.25">
      <c r="A226" s="59"/>
      <c r="B226" s="59" t="s">
        <v>288</v>
      </c>
      <c r="C226" s="24" t="s">
        <v>289</v>
      </c>
      <c r="D226" s="25"/>
      <c r="E226" s="60" t="s">
        <v>12</v>
      </c>
      <c r="F226" s="61">
        <v>3.5</v>
      </c>
      <c r="G226" s="61">
        <f t="shared" si="89"/>
        <v>3.5</v>
      </c>
      <c r="H226" s="61">
        <f>IF(F226="","",F226*F5)*(1-$F$4)</f>
        <v>332.5</v>
      </c>
      <c r="I226" s="50">
        <f t="shared" si="84"/>
        <v>277.08333333333337</v>
      </c>
      <c r="J226" s="62">
        <v>1</v>
      </c>
      <c r="K226" s="60" t="s">
        <v>20</v>
      </c>
      <c r="L226" s="60"/>
      <c r="M226" s="61"/>
      <c r="N226" s="61"/>
      <c r="O226" s="29" t="str">
        <f t="shared" si="90"/>
        <v/>
      </c>
      <c r="P226" s="63"/>
      <c r="Q226" s="64"/>
    </row>
    <row r="227" spans="1:17" ht="21" x14ac:dyDescent="0.25">
      <c r="A227" s="53"/>
      <c r="B227" s="53" t="s">
        <v>290</v>
      </c>
      <c r="C227" s="1" t="s">
        <v>291</v>
      </c>
      <c r="D227" s="2"/>
      <c r="E227" s="54" t="s">
        <v>12</v>
      </c>
      <c r="F227" s="55">
        <v>5.75</v>
      </c>
      <c r="G227" s="55">
        <f t="shared" si="89"/>
        <v>5.75</v>
      </c>
      <c r="H227" s="55">
        <f>IF(F227="","",F227*F5)*(1-$F$4)</f>
        <v>546.25</v>
      </c>
      <c r="I227" s="50">
        <f t="shared" si="84"/>
        <v>455.20833333333337</v>
      </c>
      <c r="J227" s="56">
        <v>1</v>
      </c>
      <c r="K227" s="54" t="s">
        <v>20</v>
      </c>
      <c r="L227" s="54"/>
      <c r="M227" s="55"/>
      <c r="N227" s="55"/>
      <c r="O227" s="21" t="str">
        <f t="shared" si="90"/>
        <v/>
      </c>
      <c r="P227" s="57"/>
      <c r="Q227" s="58"/>
    </row>
    <row r="228" spans="1:17" ht="21" x14ac:dyDescent="0.25">
      <c r="A228" s="59"/>
      <c r="B228" s="59" t="s">
        <v>292</v>
      </c>
      <c r="C228" s="24" t="s">
        <v>293</v>
      </c>
      <c r="D228" s="25"/>
      <c r="E228" s="60" t="s">
        <v>12</v>
      </c>
      <c r="F228" s="61">
        <v>7.02</v>
      </c>
      <c r="G228" s="61">
        <f t="shared" si="89"/>
        <v>7.02</v>
      </c>
      <c r="H228" s="61">
        <f>IF(F228="","",F228*F5)*(1-$F$4)</f>
        <v>666.9</v>
      </c>
      <c r="I228" s="50">
        <f t="shared" si="84"/>
        <v>555.75</v>
      </c>
      <c r="J228" s="62">
        <v>1</v>
      </c>
      <c r="K228" s="60" t="s">
        <v>20</v>
      </c>
      <c r="L228" s="60"/>
      <c r="M228" s="61"/>
      <c r="N228" s="61"/>
      <c r="O228" s="29" t="str">
        <f t="shared" si="90"/>
        <v/>
      </c>
      <c r="P228" s="63"/>
      <c r="Q228" s="64"/>
    </row>
    <row r="229" spans="1:17" ht="21" x14ac:dyDescent="0.25">
      <c r="A229" s="53"/>
      <c r="B229" s="53" t="s">
        <v>294</v>
      </c>
      <c r="C229" s="1" t="s">
        <v>295</v>
      </c>
      <c r="D229" s="2"/>
      <c r="E229" s="54" t="s">
        <v>12</v>
      </c>
      <c r="F229" s="55">
        <v>14.05</v>
      </c>
      <c r="G229" s="55">
        <f t="shared" si="89"/>
        <v>14.05</v>
      </c>
      <c r="H229" s="55">
        <f>IF(F229="","",F229*F5)*(1-$F$4)</f>
        <v>1334.75</v>
      </c>
      <c r="I229" s="50">
        <f t="shared" si="84"/>
        <v>1112.2916666666667</v>
      </c>
      <c r="J229" s="56">
        <v>1</v>
      </c>
      <c r="K229" s="54" t="s">
        <v>20</v>
      </c>
      <c r="L229" s="54"/>
      <c r="M229" s="55"/>
      <c r="N229" s="55"/>
      <c r="O229" s="21" t="str">
        <f t="shared" si="90"/>
        <v/>
      </c>
      <c r="P229" s="57"/>
      <c r="Q229" s="58"/>
    </row>
    <row r="230" spans="1:17" ht="21" x14ac:dyDescent="0.25">
      <c r="A230" s="59"/>
      <c r="B230" s="59" t="s">
        <v>296</v>
      </c>
      <c r="C230" s="24" t="s">
        <v>297</v>
      </c>
      <c r="D230" s="25"/>
      <c r="E230" s="60" t="s">
        <v>12</v>
      </c>
      <c r="F230" s="61">
        <v>14.6</v>
      </c>
      <c r="G230" s="61">
        <f t="shared" si="89"/>
        <v>14.6</v>
      </c>
      <c r="H230" s="61">
        <f>IF(F230="","",F230*F5)*(1-$F$4)</f>
        <v>1387</v>
      </c>
      <c r="I230" s="50">
        <f t="shared" si="84"/>
        <v>1155.8333333333335</v>
      </c>
      <c r="J230" s="62">
        <v>1</v>
      </c>
      <c r="K230" s="60" t="s">
        <v>20</v>
      </c>
      <c r="L230" s="60"/>
      <c r="M230" s="61"/>
      <c r="N230" s="61"/>
      <c r="O230" s="29" t="str">
        <f t="shared" si="90"/>
        <v/>
      </c>
      <c r="P230" s="63"/>
      <c r="Q230" s="64"/>
    </row>
    <row r="231" spans="1:17" ht="21" x14ac:dyDescent="0.25">
      <c r="A231" s="53"/>
      <c r="B231" s="53" t="s">
        <v>298</v>
      </c>
      <c r="C231" s="1" t="s">
        <v>299</v>
      </c>
      <c r="D231" s="2"/>
      <c r="E231" s="54" t="s">
        <v>12</v>
      </c>
      <c r="F231" s="55">
        <v>0.95</v>
      </c>
      <c r="G231" s="55">
        <f t="shared" si="89"/>
        <v>0.95</v>
      </c>
      <c r="H231" s="55">
        <f>IF(F231="","",F231*F5)*(1-$F$4)</f>
        <v>90.25</v>
      </c>
      <c r="I231" s="50">
        <f t="shared" si="84"/>
        <v>75.208333333333343</v>
      </c>
      <c r="J231" s="56">
        <v>1</v>
      </c>
      <c r="K231" s="54" t="s">
        <v>20</v>
      </c>
      <c r="L231" s="54"/>
      <c r="M231" s="55"/>
      <c r="N231" s="55"/>
      <c r="O231" s="21" t="str">
        <f t="shared" si="90"/>
        <v/>
      </c>
      <c r="P231" s="57"/>
      <c r="Q231" s="58"/>
    </row>
    <row r="232" spans="1:17" x14ac:dyDescent="0.25">
      <c r="A232" s="59"/>
      <c r="B232" s="59" t="s">
        <v>300</v>
      </c>
      <c r="C232" s="24" t="s">
        <v>301</v>
      </c>
      <c r="D232" s="25"/>
      <c r="E232" s="60" t="s">
        <v>12</v>
      </c>
      <c r="F232" s="61">
        <v>0.95</v>
      </c>
      <c r="G232" s="61">
        <f t="shared" si="89"/>
        <v>0.95</v>
      </c>
      <c r="H232" s="61">
        <f>IF(F232="","",F232*F5)*(1-$F$4)</f>
        <v>90.25</v>
      </c>
      <c r="I232" s="50">
        <f t="shared" si="84"/>
        <v>75.208333333333343</v>
      </c>
      <c r="J232" s="62">
        <v>1</v>
      </c>
      <c r="K232" s="60" t="s">
        <v>20</v>
      </c>
      <c r="L232" s="60"/>
      <c r="M232" s="61"/>
      <c r="N232" s="61"/>
      <c r="O232" s="29" t="str">
        <f t="shared" si="90"/>
        <v/>
      </c>
      <c r="P232" s="63"/>
      <c r="Q232" s="64"/>
    </row>
    <row r="233" spans="1:17" x14ac:dyDescent="0.25">
      <c r="A233" s="53"/>
      <c r="B233" s="53" t="s">
        <v>302</v>
      </c>
      <c r="C233" s="1" t="s">
        <v>303</v>
      </c>
      <c r="D233" s="2"/>
      <c r="E233" s="54" t="s">
        <v>12</v>
      </c>
      <c r="F233" s="55">
        <v>0.95</v>
      </c>
      <c r="G233" s="55">
        <f t="shared" si="89"/>
        <v>0.95</v>
      </c>
      <c r="H233" s="55">
        <f>IF(F233="","",F233*F5)*(1-$F$4)</f>
        <v>90.25</v>
      </c>
      <c r="I233" s="50">
        <f t="shared" si="84"/>
        <v>75.208333333333343</v>
      </c>
      <c r="J233" s="56">
        <v>1</v>
      </c>
      <c r="K233" s="54" t="s">
        <v>20</v>
      </c>
      <c r="L233" s="54"/>
      <c r="M233" s="55"/>
      <c r="N233" s="55"/>
      <c r="O233" s="21" t="str">
        <f t="shared" si="90"/>
        <v/>
      </c>
      <c r="P233" s="57"/>
      <c r="Q233" s="58"/>
    </row>
    <row r="234" spans="1:17" x14ac:dyDescent="0.25">
      <c r="A234" s="31"/>
      <c r="B234" s="31"/>
      <c r="C234" s="33" t="s">
        <v>40</v>
      </c>
      <c r="D234" s="32"/>
      <c r="E234" s="32"/>
      <c r="F234" s="33"/>
      <c r="G234" s="34"/>
      <c r="H234" s="34"/>
      <c r="I234" s="50"/>
      <c r="J234" s="33"/>
      <c r="K234" s="33"/>
      <c r="L234" s="33"/>
      <c r="M234" s="33"/>
      <c r="N234" s="33"/>
      <c r="O234" s="33"/>
      <c r="P234" s="33"/>
      <c r="Q234" s="35"/>
    </row>
    <row r="235" spans="1:17" x14ac:dyDescent="0.25">
      <c r="A235" s="15"/>
      <c r="B235" s="15">
        <v>1060101</v>
      </c>
      <c r="C235" s="1" t="s">
        <v>658</v>
      </c>
      <c r="D235" s="2"/>
      <c r="E235" s="19" t="s">
        <v>12</v>
      </c>
      <c r="F235" s="14">
        <v>0.4</v>
      </c>
      <c r="G235" s="14">
        <f t="shared" ref="G235:G274" si="91">IF(F235="","",F235*(1-$F$4))</f>
        <v>0.4</v>
      </c>
      <c r="H235" s="14">
        <f>IF(F235="","",F235*F5)*(1-$F$4)</f>
        <v>38</v>
      </c>
      <c r="I235" s="50">
        <f t="shared" si="84"/>
        <v>31.666666666666668</v>
      </c>
      <c r="J235" s="20">
        <v>1</v>
      </c>
      <c r="K235" s="19" t="s">
        <v>20</v>
      </c>
      <c r="L235" s="19"/>
      <c r="M235" s="14"/>
      <c r="N235" s="14"/>
      <c r="O235" s="21" t="str">
        <f t="shared" ref="O235:O274" si="92">IF(OR(D235="",H235=""),"",D235*H235)</f>
        <v/>
      </c>
      <c r="P235" s="21"/>
      <c r="Q235" s="22"/>
    </row>
    <row r="236" spans="1:17" x14ac:dyDescent="0.25">
      <c r="A236" s="23"/>
      <c r="B236" s="23">
        <v>1060102</v>
      </c>
      <c r="C236" s="24" t="s">
        <v>655</v>
      </c>
      <c r="D236" s="25"/>
      <c r="E236" s="26" t="s">
        <v>12</v>
      </c>
      <c r="F236" s="27">
        <v>0.5</v>
      </c>
      <c r="G236" s="27">
        <f t="shared" si="91"/>
        <v>0.5</v>
      </c>
      <c r="H236" s="27">
        <f>IF(F236="","",F236*F5)*(1-$F$4)</f>
        <v>47.5</v>
      </c>
      <c r="I236" s="50">
        <f t="shared" si="84"/>
        <v>39.583333333333336</v>
      </c>
      <c r="J236" s="28">
        <v>1</v>
      </c>
      <c r="K236" s="26" t="s">
        <v>20</v>
      </c>
      <c r="L236" s="26"/>
      <c r="M236" s="27"/>
      <c r="N236" s="27"/>
      <c r="O236" s="29" t="str">
        <f t="shared" si="92"/>
        <v/>
      </c>
      <c r="P236" s="29"/>
      <c r="Q236" s="30"/>
    </row>
    <row r="237" spans="1:17" x14ac:dyDescent="0.25">
      <c r="A237" s="15"/>
      <c r="B237" s="15">
        <v>1060103</v>
      </c>
      <c r="C237" s="1" t="s">
        <v>656</v>
      </c>
      <c r="D237" s="2"/>
      <c r="E237" s="19" t="s">
        <v>12</v>
      </c>
      <c r="F237" s="14">
        <v>0.65</v>
      </c>
      <c r="G237" s="14">
        <f t="shared" si="91"/>
        <v>0.65</v>
      </c>
      <c r="H237" s="14">
        <f>IF(F237="","",F237*F5)*(1-$F$4)</f>
        <v>61.75</v>
      </c>
      <c r="I237" s="50">
        <f t="shared" si="84"/>
        <v>51.458333333333336</v>
      </c>
      <c r="J237" s="20">
        <v>1</v>
      </c>
      <c r="K237" s="19" t="s">
        <v>20</v>
      </c>
      <c r="L237" s="19"/>
      <c r="M237" s="14"/>
      <c r="N237" s="14"/>
      <c r="O237" s="21" t="str">
        <f t="shared" si="92"/>
        <v/>
      </c>
      <c r="P237" s="21"/>
      <c r="Q237" s="22"/>
    </row>
    <row r="238" spans="1:17" x14ac:dyDescent="0.25">
      <c r="A238" s="23"/>
      <c r="B238" s="23">
        <v>1923</v>
      </c>
      <c r="C238" s="24" t="s">
        <v>41</v>
      </c>
      <c r="D238" s="25"/>
      <c r="E238" s="26" t="s">
        <v>12</v>
      </c>
      <c r="F238" s="27">
        <v>1.3</v>
      </c>
      <c r="G238" s="27">
        <f t="shared" si="91"/>
        <v>1.3</v>
      </c>
      <c r="H238" s="27">
        <f>IF(F238="","",F238*F5)*(1-$F$4)</f>
        <v>123.5</v>
      </c>
      <c r="I238" s="50">
        <f t="shared" si="84"/>
        <v>102.91666666666667</v>
      </c>
      <c r="J238" s="28">
        <v>1</v>
      </c>
      <c r="K238" s="26" t="s">
        <v>20</v>
      </c>
      <c r="L238" s="26"/>
      <c r="M238" s="27"/>
      <c r="N238" s="27"/>
      <c r="O238" s="29" t="str">
        <f t="shared" si="92"/>
        <v/>
      </c>
      <c r="P238" s="29"/>
      <c r="Q238" s="30"/>
    </row>
    <row r="239" spans="1:17" x14ac:dyDescent="0.25">
      <c r="A239" s="15"/>
      <c r="B239" s="15">
        <v>1060105</v>
      </c>
      <c r="C239" s="1" t="s">
        <v>602</v>
      </c>
      <c r="D239" s="2"/>
      <c r="E239" s="19" t="s">
        <v>12</v>
      </c>
      <c r="F239" s="14">
        <v>2.15</v>
      </c>
      <c r="G239" s="14">
        <f t="shared" si="91"/>
        <v>2.15</v>
      </c>
      <c r="H239" s="14">
        <f>IF(F239="","",F239*F5)*(1-$F$4)</f>
        <v>204.25</v>
      </c>
      <c r="I239" s="50">
        <f t="shared" si="84"/>
        <v>170.20833333333334</v>
      </c>
      <c r="J239" s="20">
        <v>1</v>
      </c>
      <c r="K239" s="19" t="s">
        <v>20</v>
      </c>
      <c r="L239" s="19"/>
      <c r="M239" s="14"/>
      <c r="N239" s="14"/>
      <c r="O239" s="21" t="str">
        <f t="shared" si="92"/>
        <v/>
      </c>
      <c r="P239" s="21"/>
      <c r="Q239" s="22"/>
    </row>
    <row r="240" spans="1:17" x14ac:dyDescent="0.25">
      <c r="A240" s="23"/>
      <c r="B240" s="23">
        <v>1060106</v>
      </c>
      <c r="C240" s="24" t="s">
        <v>603</v>
      </c>
      <c r="D240" s="25"/>
      <c r="E240" s="26" t="s">
        <v>12</v>
      </c>
      <c r="F240" s="27">
        <v>0.45</v>
      </c>
      <c r="G240" s="27">
        <f t="shared" si="91"/>
        <v>0.45</v>
      </c>
      <c r="H240" s="27">
        <f>IF(F240="","",F240*F5)*(1-$F$4)</f>
        <v>42.75</v>
      </c>
      <c r="I240" s="50">
        <f t="shared" si="84"/>
        <v>35.625</v>
      </c>
      <c r="J240" s="28">
        <v>1</v>
      </c>
      <c r="K240" s="26" t="s">
        <v>20</v>
      </c>
      <c r="L240" s="26"/>
      <c r="M240" s="27"/>
      <c r="N240" s="27"/>
      <c r="O240" s="29" t="str">
        <f t="shared" si="92"/>
        <v/>
      </c>
      <c r="P240" s="29"/>
      <c r="Q240" s="30"/>
    </row>
    <row r="241" spans="1:17" x14ac:dyDescent="0.25">
      <c r="A241" s="15"/>
      <c r="B241" s="15">
        <v>1060107</v>
      </c>
      <c r="C241" s="1" t="s">
        <v>549</v>
      </c>
      <c r="D241" s="2"/>
      <c r="E241" s="19" t="s">
        <v>12</v>
      </c>
      <c r="F241" s="14">
        <v>0.65</v>
      </c>
      <c r="G241" s="14">
        <f t="shared" si="91"/>
        <v>0.65</v>
      </c>
      <c r="H241" s="14">
        <f>IF(F241="","",F241*F5)*(1-$F$4)</f>
        <v>61.75</v>
      </c>
      <c r="I241" s="50">
        <f t="shared" si="84"/>
        <v>51.458333333333336</v>
      </c>
      <c r="J241" s="20">
        <v>1</v>
      </c>
      <c r="K241" s="19" t="s">
        <v>20</v>
      </c>
      <c r="L241" s="19"/>
      <c r="M241" s="14"/>
      <c r="N241" s="14"/>
      <c r="O241" s="21" t="str">
        <f t="shared" si="92"/>
        <v/>
      </c>
      <c r="P241" s="21"/>
      <c r="Q241" s="22"/>
    </row>
    <row r="242" spans="1:17" x14ac:dyDescent="0.25">
      <c r="A242" s="23"/>
      <c r="B242" s="23">
        <v>1060108</v>
      </c>
      <c r="C242" s="24" t="s">
        <v>654</v>
      </c>
      <c r="D242" s="25"/>
      <c r="E242" s="26" t="s">
        <v>12</v>
      </c>
      <c r="F242" s="27">
        <v>0.75</v>
      </c>
      <c r="G242" s="27">
        <f t="shared" si="91"/>
        <v>0.75</v>
      </c>
      <c r="H242" s="27">
        <f>IF(F242="","",F242*F5)*(1-$F$4)</f>
        <v>71.25</v>
      </c>
      <c r="I242" s="50">
        <f t="shared" si="84"/>
        <v>59.375</v>
      </c>
      <c r="J242" s="28">
        <v>1</v>
      </c>
      <c r="K242" s="26" t="s">
        <v>20</v>
      </c>
      <c r="L242" s="26"/>
      <c r="M242" s="27"/>
      <c r="N242" s="27"/>
      <c r="O242" s="29" t="str">
        <f t="shared" si="92"/>
        <v/>
      </c>
      <c r="P242" s="29"/>
      <c r="Q242" s="30"/>
    </row>
    <row r="243" spans="1:17" x14ac:dyDescent="0.25">
      <c r="A243" s="15"/>
      <c r="B243" s="15">
        <v>1060109</v>
      </c>
      <c r="C243" s="1" t="s">
        <v>604</v>
      </c>
      <c r="D243" s="2"/>
      <c r="E243" s="19" t="s">
        <v>12</v>
      </c>
      <c r="F243" s="14">
        <v>1.05</v>
      </c>
      <c r="G243" s="14">
        <f t="shared" si="91"/>
        <v>1.05</v>
      </c>
      <c r="H243" s="14">
        <f>IF(F243="","",F243*F5)*(1-$F$4)</f>
        <v>99.75</v>
      </c>
      <c r="I243" s="50">
        <f t="shared" si="84"/>
        <v>83.125</v>
      </c>
      <c r="J243" s="20">
        <v>1</v>
      </c>
      <c r="K243" s="19" t="s">
        <v>20</v>
      </c>
      <c r="L243" s="19"/>
      <c r="M243" s="14"/>
      <c r="N243" s="14"/>
      <c r="O243" s="21" t="str">
        <f t="shared" si="92"/>
        <v/>
      </c>
      <c r="P243" s="21"/>
      <c r="Q243" s="22"/>
    </row>
    <row r="244" spans="1:17" x14ac:dyDescent="0.25">
      <c r="A244" s="23"/>
      <c r="B244" s="23">
        <v>1060110</v>
      </c>
      <c r="C244" s="24" t="s">
        <v>605</v>
      </c>
      <c r="D244" s="25"/>
      <c r="E244" s="26" t="s">
        <v>12</v>
      </c>
      <c r="F244" s="27">
        <v>1.9</v>
      </c>
      <c r="G244" s="27">
        <f t="shared" si="91"/>
        <v>1.9</v>
      </c>
      <c r="H244" s="27">
        <f>IF(F244="","",F244*F5)*(1-$F$4)</f>
        <v>180.5</v>
      </c>
      <c r="I244" s="50">
        <f t="shared" si="84"/>
        <v>150.41666666666669</v>
      </c>
      <c r="J244" s="28">
        <v>1</v>
      </c>
      <c r="K244" s="26" t="s">
        <v>20</v>
      </c>
      <c r="L244" s="26"/>
      <c r="M244" s="27"/>
      <c r="N244" s="27"/>
      <c r="O244" s="29" t="str">
        <f t="shared" si="92"/>
        <v/>
      </c>
      <c r="P244" s="29"/>
      <c r="Q244" s="30"/>
    </row>
    <row r="245" spans="1:17" x14ac:dyDescent="0.25">
      <c r="A245" s="15"/>
      <c r="B245" s="15">
        <v>1060111</v>
      </c>
      <c r="C245" s="1" t="s">
        <v>606</v>
      </c>
      <c r="D245" s="2"/>
      <c r="E245" s="19" t="s">
        <v>12</v>
      </c>
      <c r="F245" s="14">
        <v>0.55000000000000004</v>
      </c>
      <c r="G245" s="14">
        <f t="shared" si="91"/>
        <v>0.55000000000000004</v>
      </c>
      <c r="H245" s="14">
        <f>IF(F245="","",F245*F5)*(1-$F$4)</f>
        <v>52.250000000000007</v>
      </c>
      <c r="I245" s="50">
        <f t="shared" si="84"/>
        <v>43.541666666666671</v>
      </c>
      <c r="J245" s="20">
        <v>1</v>
      </c>
      <c r="K245" s="19" t="s">
        <v>20</v>
      </c>
      <c r="L245" s="19"/>
      <c r="M245" s="14"/>
      <c r="N245" s="14"/>
      <c r="O245" s="21" t="str">
        <f t="shared" si="92"/>
        <v/>
      </c>
      <c r="P245" s="21"/>
      <c r="Q245" s="22"/>
    </row>
    <row r="246" spans="1:17" x14ac:dyDescent="0.25">
      <c r="A246" s="23"/>
      <c r="B246" s="23">
        <v>1060112</v>
      </c>
      <c r="C246" s="24" t="s">
        <v>607</v>
      </c>
      <c r="D246" s="25"/>
      <c r="E246" s="26" t="s">
        <v>12</v>
      </c>
      <c r="F246" s="27">
        <v>0.65</v>
      </c>
      <c r="G246" s="27">
        <f t="shared" si="91"/>
        <v>0.65</v>
      </c>
      <c r="H246" s="27">
        <f>IF(F246="","",F246*F5)*(1-$F$4)</f>
        <v>61.75</v>
      </c>
      <c r="I246" s="50">
        <f t="shared" si="84"/>
        <v>51.458333333333336</v>
      </c>
      <c r="J246" s="28">
        <v>1</v>
      </c>
      <c r="K246" s="26" t="s">
        <v>20</v>
      </c>
      <c r="L246" s="26"/>
      <c r="M246" s="27"/>
      <c r="N246" s="27"/>
      <c r="O246" s="29" t="str">
        <f t="shared" si="92"/>
        <v/>
      </c>
      <c r="P246" s="29"/>
      <c r="Q246" s="30"/>
    </row>
    <row r="247" spans="1:17" x14ac:dyDescent="0.25">
      <c r="A247" s="15"/>
      <c r="B247" s="15">
        <v>1060113</v>
      </c>
      <c r="C247" s="1" t="s">
        <v>657</v>
      </c>
      <c r="D247" s="2"/>
      <c r="E247" s="19" t="s">
        <v>12</v>
      </c>
      <c r="F247" s="14">
        <v>0.85</v>
      </c>
      <c r="G247" s="14">
        <f t="shared" si="91"/>
        <v>0.85</v>
      </c>
      <c r="H247" s="14">
        <f>IF(F247="","",F247*F5)*(1-$F$4)</f>
        <v>80.75</v>
      </c>
      <c r="I247" s="50">
        <f t="shared" si="84"/>
        <v>67.291666666666671</v>
      </c>
      <c r="J247" s="20">
        <v>1</v>
      </c>
      <c r="K247" s="19" t="s">
        <v>20</v>
      </c>
      <c r="L247" s="19"/>
      <c r="M247" s="14"/>
      <c r="N247" s="14"/>
      <c r="O247" s="21" t="str">
        <f t="shared" si="92"/>
        <v/>
      </c>
      <c r="P247" s="21"/>
      <c r="Q247" s="22"/>
    </row>
    <row r="248" spans="1:17" x14ac:dyDescent="0.25">
      <c r="A248" s="23"/>
      <c r="B248" s="23">
        <v>1060114</v>
      </c>
      <c r="C248" s="24" t="s">
        <v>500</v>
      </c>
      <c r="D248" s="25"/>
      <c r="E248" s="26" t="s">
        <v>12</v>
      </c>
      <c r="F248" s="27">
        <v>2.2000000000000002</v>
      </c>
      <c r="G248" s="27">
        <f t="shared" si="91"/>
        <v>2.2000000000000002</v>
      </c>
      <c r="H248" s="27">
        <f>IF(F248="","",F248*F5)*(1-$F$4)</f>
        <v>209.00000000000003</v>
      </c>
      <c r="I248" s="50">
        <f t="shared" si="84"/>
        <v>174.16666666666669</v>
      </c>
      <c r="J248" s="28">
        <v>1</v>
      </c>
      <c r="K248" s="26" t="s">
        <v>20</v>
      </c>
      <c r="L248" s="26"/>
      <c r="M248" s="27"/>
      <c r="N248" s="27"/>
      <c r="O248" s="29" t="str">
        <f t="shared" si="92"/>
        <v/>
      </c>
      <c r="P248" s="29"/>
      <c r="Q248" s="30"/>
    </row>
    <row r="249" spans="1:17" x14ac:dyDescent="0.25">
      <c r="A249" s="15"/>
      <c r="B249" s="15">
        <v>1060115</v>
      </c>
      <c r="C249" s="1" t="s">
        <v>662</v>
      </c>
      <c r="D249" s="2"/>
      <c r="E249" s="19" t="s">
        <v>12</v>
      </c>
      <c r="F249" s="14">
        <v>3.9</v>
      </c>
      <c r="G249" s="14">
        <f t="shared" si="91"/>
        <v>3.9</v>
      </c>
      <c r="H249" s="14">
        <f>IF(F249="","",F249*F5)*(1-$F$4)</f>
        <v>370.5</v>
      </c>
      <c r="I249" s="50">
        <f t="shared" si="84"/>
        <v>308.75</v>
      </c>
      <c r="J249" s="20">
        <v>1</v>
      </c>
      <c r="K249" s="19" t="s">
        <v>20</v>
      </c>
      <c r="L249" s="19"/>
      <c r="M249" s="14"/>
      <c r="N249" s="14"/>
      <c r="O249" s="21" t="str">
        <f t="shared" si="92"/>
        <v/>
      </c>
      <c r="P249" s="21"/>
      <c r="Q249" s="22"/>
    </row>
    <row r="250" spans="1:17" x14ac:dyDescent="0.25">
      <c r="A250" s="23"/>
      <c r="B250" s="23">
        <v>1060116</v>
      </c>
      <c r="C250" s="24" t="s">
        <v>733</v>
      </c>
      <c r="D250" s="25"/>
      <c r="E250" s="26" t="s">
        <v>12</v>
      </c>
      <c r="F250" s="27">
        <v>0.6</v>
      </c>
      <c r="G250" s="27">
        <f t="shared" si="91"/>
        <v>0.6</v>
      </c>
      <c r="H250" s="27">
        <f>IF(F250="","",F250*F5)*(1-$F$4)</f>
        <v>57</v>
      </c>
      <c r="I250" s="50">
        <f t="shared" si="84"/>
        <v>47.5</v>
      </c>
      <c r="J250" s="28">
        <v>1</v>
      </c>
      <c r="K250" s="26" t="s">
        <v>20</v>
      </c>
      <c r="L250" s="26"/>
      <c r="M250" s="27"/>
      <c r="N250" s="27"/>
      <c r="O250" s="29" t="str">
        <f t="shared" si="92"/>
        <v/>
      </c>
      <c r="P250" s="29"/>
      <c r="Q250" s="30"/>
    </row>
    <row r="251" spans="1:17" x14ac:dyDescent="0.25">
      <c r="A251" s="15"/>
      <c r="B251" s="15">
        <v>1060117</v>
      </c>
      <c r="C251" s="1" t="s">
        <v>661</v>
      </c>
      <c r="D251" s="2"/>
      <c r="E251" s="19" t="s">
        <v>12</v>
      </c>
      <c r="F251" s="14">
        <v>0.81</v>
      </c>
      <c r="G251" s="14">
        <f t="shared" si="91"/>
        <v>0.81</v>
      </c>
      <c r="H251" s="14">
        <f>IF(F251="","",F251*F5)*(1-$F$4)</f>
        <v>76.95</v>
      </c>
      <c r="I251" s="50">
        <f t="shared" si="84"/>
        <v>64.125</v>
      </c>
      <c r="J251" s="20">
        <v>1</v>
      </c>
      <c r="K251" s="19" t="s">
        <v>20</v>
      </c>
      <c r="L251" s="19"/>
      <c r="M251" s="14"/>
      <c r="N251" s="14"/>
      <c r="O251" s="21" t="str">
        <f t="shared" si="92"/>
        <v/>
      </c>
      <c r="P251" s="21"/>
      <c r="Q251" s="22"/>
    </row>
    <row r="252" spans="1:17" x14ac:dyDescent="0.25">
      <c r="A252" s="23"/>
      <c r="B252" s="23">
        <v>1060118</v>
      </c>
      <c r="C252" s="24" t="s">
        <v>660</v>
      </c>
      <c r="D252" s="25"/>
      <c r="E252" s="26" t="s">
        <v>12</v>
      </c>
      <c r="F252" s="27">
        <v>2.5</v>
      </c>
      <c r="G252" s="27">
        <f t="shared" si="91"/>
        <v>2.5</v>
      </c>
      <c r="H252" s="27">
        <f>IF(F252="","",F252*F5)*(1-$F$4)</f>
        <v>237.5</v>
      </c>
      <c r="I252" s="50">
        <f t="shared" si="84"/>
        <v>197.91666666666669</v>
      </c>
      <c r="J252" s="28">
        <v>1</v>
      </c>
      <c r="K252" s="26" t="s">
        <v>20</v>
      </c>
      <c r="L252" s="26"/>
      <c r="M252" s="27"/>
      <c r="N252" s="27"/>
      <c r="O252" s="29" t="str">
        <f t="shared" si="92"/>
        <v/>
      </c>
      <c r="P252" s="29"/>
      <c r="Q252" s="30"/>
    </row>
    <row r="253" spans="1:17" x14ac:dyDescent="0.25">
      <c r="A253" s="15"/>
      <c r="B253" s="15">
        <v>1060119</v>
      </c>
      <c r="C253" s="1" t="s">
        <v>659</v>
      </c>
      <c r="D253" s="2"/>
      <c r="E253" s="19" t="s">
        <v>12</v>
      </c>
      <c r="F253" s="14">
        <v>2.8</v>
      </c>
      <c r="G253" s="14">
        <f t="shared" si="91"/>
        <v>2.8</v>
      </c>
      <c r="H253" s="14">
        <f>IF(F253="","",F253*F5)*(1-$F$4)</f>
        <v>266</v>
      </c>
      <c r="I253" s="50">
        <f t="shared" si="84"/>
        <v>221.66666666666669</v>
      </c>
      <c r="J253" s="20">
        <v>1</v>
      </c>
      <c r="K253" s="19" t="s">
        <v>20</v>
      </c>
      <c r="L253" s="19"/>
      <c r="M253" s="14"/>
      <c r="N253" s="14"/>
      <c r="O253" s="21" t="str">
        <f t="shared" si="92"/>
        <v/>
      </c>
      <c r="P253" s="21"/>
      <c r="Q253" s="22"/>
    </row>
    <row r="254" spans="1:17" x14ac:dyDescent="0.25">
      <c r="A254" s="23"/>
      <c r="B254" s="23">
        <v>1060120</v>
      </c>
      <c r="C254" s="24" t="s">
        <v>663</v>
      </c>
      <c r="D254" s="25"/>
      <c r="E254" s="26" t="s">
        <v>12</v>
      </c>
      <c r="F254" s="27">
        <v>4.0999999999999996</v>
      </c>
      <c r="G254" s="27">
        <f t="shared" si="91"/>
        <v>4.0999999999999996</v>
      </c>
      <c r="H254" s="27">
        <f>IF(F254="","",F254*F5)*(1-$F$4)</f>
        <v>389.49999999999994</v>
      </c>
      <c r="I254" s="50">
        <f t="shared" si="84"/>
        <v>324.58333333333331</v>
      </c>
      <c r="J254" s="28">
        <v>1</v>
      </c>
      <c r="K254" s="26" t="s">
        <v>20</v>
      </c>
      <c r="L254" s="26"/>
      <c r="M254" s="27"/>
      <c r="N254" s="27"/>
      <c r="O254" s="29" t="str">
        <f t="shared" si="92"/>
        <v/>
      </c>
      <c r="P254" s="29"/>
      <c r="Q254" s="30"/>
    </row>
    <row r="255" spans="1:17" x14ac:dyDescent="0.25">
      <c r="A255" s="15"/>
      <c r="B255" s="15">
        <v>1060121</v>
      </c>
      <c r="C255" s="1" t="s">
        <v>608</v>
      </c>
      <c r="D255" s="2"/>
      <c r="E255" s="19" t="s">
        <v>12</v>
      </c>
      <c r="F255" s="14">
        <v>0.95</v>
      </c>
      <c r="G255" s="14">
        <f t="shared" si="91"/>
        <v>0.95</v>
      </c>
      <c r="H255" s="14">
        <f>IF(F255="","",F255*F5)*(1-$F$4)</f>
        <v>90.25</v>
      </c>
      <c r="I255" s="50">
        <f t="shared" si="84"/>
        <v>75.208333333333343</v>
      </c>
      <c r="J255" s="20">
        <v>1</v>
      </c>
      <c r="K255" s="19" t="s">
        <v>20</v>
      </c>
      <c r="L255" s="19"/>
      <c r="M255" s="14"/>
      <c r="N255" s="14"/>
      <c r="O255" s="21" t="str">
        <f t="shared" si="92"/>
        <v/>
      </c>
      <c r="P255" s="21"/>
      <c r="Q255" s="22"/>
    </row>
    <row r="256" spans="1:17" x14ac:dyDescent="0.25">
      <c r="A256" s="23"/>
      <c r="B256" s="23">
        <v>1060122</v>
      </c>
      <c r="C256" s="24" t="s">
        <v>665</v>
      </c>
      <c r="D256" s="25"/>
      <c r="E256" s="26" t="s">
        <v>12</v>
      </c>
      <c r="F256" s="27">
        <v>1.05</v>
      </c>
      <c r="G256" s="27">
        <f t="shared" si="91"/>
        <v>1.05</v>
      </c>
      <c r="H256" s="27">
        <f>IF(F256="","",F256*F5)*(1-$F$4)</f>
        <v>99.75</v>
      </c>
      <c r="I256" s="50">
        <f t="shared" si="84"/>
        <v>83.125</v>
      </c>
      <c r="J256" s="28">
        <v>1</v>
      </c>
      <c r="K256" s="26" t="s">
        <v>20</v>
      </c>
      <c r="L256" s="26"/>
      <c r="M256" s="27"/>
      <c r="N256" s="27"/>
      <c r="O256" s="29" t="str">
        <f t="shared" si="92"/>
        <v/>
      </c>
      <c r="P256" s="29"/>
      <c r="Q256" s="30"/>
    </row>
    <row r="257" spans="1:17" x14ac:dyDescent="0.25">
      <c r="A257" s="15"/>
      <c r="B257" s="15">
        <v>1060123</v>
      </c>
      <c r="C257" s="1" t="s">
        <v>501</v>
      </c>
      <c r="D257" s="2"/>
      <c r="E257" s="19" t="s">
        <v>12</v>
      </c>
      <c r="F257" s="14">
        <v>1.3</v>
      </c>
      <c r="G257" s="14">
        <f t="shared" si="91"/>
        <v>1.3</v>
      </c>
      <c r="H257" s="14">
        <f>IF(F257="","",F257*F5)*(1-$F$4)</f>
        <v>123.5</v>
      </c>
      <c r="I257" s="50">
        <f t="shared" si="84"/>
        <v>102.91666666666667</v>
      </c>
      <c r="J257" s="20">
        <v>1</v>
      </c>
      <c r="K257" s="19" t="s">
        <v>20</v>
      </c>
      <c r="L257" s="19"/>
      <c r="M257" s="14"/>
      <c r="N257" s="14"/>
      <c r="O257" s="21" t="str">
        <f t="shared" si="92"/>
        <v/>
      </c>
      <c r="P257" s="21"/>
      <c r="Q257" s="22"/>
    </row>
    <row r="258" spans="1:17" x14ac:dyDescent="0.25">
      <c r="A258" s="23"/>
      <c r="B258" s="23">
        <v>1060124</v>
      </c>
      <c r="C258" s="24" t="s">
        <v>666</v>
      </c>
      <c r="D258" s="25"/>
      <c r="E258" s="26" t="s">
        <v>12</v>
      </c>
      <c r="F258" s="27">
        <v>2.5</v>
      </c>
      <c r="G258" s="27">
        <f t="shared" si="91"/>
        <v>2.5</v>
      </c>
      <c r="H258" s="27">
        <f>IF(F258="","",F258*F5)*(1-$F$4)</f>
        <v>237.5</v>
      </c>
      <c r="I258" s="50">
        <f t="shared" si="84"/>
        <v>197.91666666666669</v>
      </c>
      <c r="J258" s="28">
        <v>1</v>
      </c>
      <c r="K258" s="26" t="s">
        <v>20</v>
      </c>
      <c r="L258" s="26"/>
      <c r="M258" s="27"/>
      <c r="N258" s="27"/>
      <c r="O258" s="29" t="str">
        <f t="shared" si="92"/>
        <v/>
      </c>
      <c r="P258" s="29"/>
      <c r="Q258" s="30"/>
    </row>
    <row r="259" spans="1:17" x14ac:dyDescent="0.25">
      <c r="A259" s="15"/>
      <c r="B259" s="15">
        <v>1060125</v>
      </c>
      <c r="C259" s="1" t="s">
        <v>664</v>
      </c>
      <c r="D259" s="2"/>
      <c r="E259" s="19" t="s">
        <v>12</v>
      </c>
      <c r="F259" s="14">
        <v>4.25</v>
      </c>
      <c r="G259" s="14">
        <f t="shared" si="91"/>
        <v>4.25</v>
      </c>
      <c r="H259" s="14">
        <f>IF(F259="","",F259*F5)*(1-$F$4)</f>
        <v>403.75</v>
      </c>
      <c r="I259" s="50">
        <f t="shared" si="84"/>
        <v>336.45833333333337</v>
      </c>
      <c r="J259" s="20">
        <v>1</v>
      </c>
      <c r="K259" s="19" t="s">
        <v>20</v>
      </c>
      <c r="L259" s="19"/>
      <c r="M259" s="14"/>
      <c r="N259" s="14"/>
      <c r="O259" s="21" t="str">
        <f t="shared" si="92"/>
        <v/>
      </c>
      <c r="P259" s="21"/>
      <c r="Q259" s="22"/>
    </row>
    <row r="260" spans="1:17" x14ac:dyDescent="0.25">
      <c r="A260" s="23"/>
      <c r="B260" s="23">
        <v>1060152</v>
      </c>
      <c r="C260" s="24" t="s">
        <v>548</v>
      </c>
      <c r="D260" s="25"/>
      <c r="E260" s="26" t="s">
        <v>12</v>
      </c>
      <c r="F260" s="27">
        <v>1.35</v>
      </c>
      <c r="G260" s="27">
        <f t="shared" si="91"/>
        <v>1.35</v>
      </c>
      <c r="H260" s="27">
        <f>IF(F260="","",F260*F5)*(1-$F$4)</f>
        <v>128.25</v>
      </c>
      <c r="I260" s="50">
        <f t="shared" si="84"/>
        <v>106.875</v>
      </c>
      <c r="J260" s="28">
        <v>1</v>
      </c>
      <c r="K260" s="26" t="s">
        <v>20</v>
      </c>
      <c r="L260" s="26"/>
      <c r="M260" s="27"/>
      <c r="N260" s="27"/>
      <c r="O260" s="29" t="str">
        <f t="shared" si="92"/>
        <v/>
      </c>
      <c r="P260" s="29"/>
      <c r="Q260" s="30"/>
    </row>
    <row r="261" spans="1:17" x14ac:dyDescent="0.25">
      <c r="A261" s="15"/>
      <c r="B261" s="15">
        <v>1060153</v>
      </c>
      <c r="C261" s="1" t="s">
        <v>652</v>
      </c>
      <c r="D261" s="2"/>
      <c r="E261" s="19" t="s">
        <v>12</v>
      </c>
      <c r="F261" s="14">
        <v>2.0499999999999998</v>
      </c>
      <c r="G261" s="14">
        <f t="shared" si="91"/>
        <v>2.0499999999999998</v>
      </c>
      <c r="H261" s="14">
        <f>IF(F261="","",F261*F5)*(1-$F$4)</f>
        <v>194.74999999999997</v>
      </c>
      <c r="I261" s="50">
        <f t="shared" si="84"/>
        <v>162.29166666666666</v>
      </c>
      <c r="J261" s="20">
        <v>1</v>
      </c>
      <c r="K261" s="19" t="s">
        <v>20</v>
      </c>
      <c r="L261" s="19"/>
      <c r="M261" s="14"/>
      <c r="N261" s="14"/>
      <c r="O261" s="21" t="str">
        <f t="shared" si="92"/>
        <v/>
      </c>
      <c r="P261" s="21"/>
      <c r="Q261" s="22"/>
    </row>
    <row r="262" spans="1:17" x14ac:dyDescent="0.25">
      <c r="A262" s="23"/>
      <c r="B262" s="23">
        <v>1060154</v>
      </c>
      <c r="C262" s="24" t="s">
        <v>653</v>
      </c>
      <c r="D262" s="25"/>
      <c r="E262" s="26" t="s">
        <v>12</v>
      </c>
      <c r="F262" s="27">
        <v>2.2000000000000002</v>
      </c>
      <c r="G262" s="27">
        <f t="shared" si="91"/>
        <v>2.2000000000000002</v>
      </c>
      <c r="H262" s="27">
        <f>IF(F262="","",F262*F5)*(1-$F$4)</f>
        <v>209.00000000000003</v>
      </c>
      <c r="I262" s="50">
        <f t="shared" si="84"/>
        <v>174.16666666666669</v>
      </c>
      <c r="J262" s="28">
        <v>1</v>
      </c>
      <c r="K262" s="26" t="s">
        <v>20</v>
      </c>
      <c r="L262" s="26"/>
      <c r="M262" s="27"/>
      <c r="N262" s="27"/>
      <c r="O262" s="29" t="str">
        <f t="shared" si="92"/>
        <v/>
      </c>
      <c r="P262" s="29"/>
      <c r="Q262" s="30"/>
    </row>
    <row r="263" spans="1:17" x14ac:dyDescent="0.25">
      <c r="A263" s="15"/>
      <c r="B263" s="15">
        <v>1060155</v>
      </c>
      <c r="C263" s="1" t="s">
        <v>651</v>
      </c>
      <c r="D263" s="2"/>
      <c r="E263" s="19" t="s">
        <v>12</v>
      </c>
      <c r="F263" s="14">
        <v>2.8</v>
      </c>
      <c r="G263" s="14">
        <f t="shared" si="91"/>
        <v>2.8</v>
      </c>
      <c r="H263" s="14">
        <f>IF(F263="","",F263*F5)*(1-$F$4)</f>
        <v>266</v>
      </c>
      <c r="I263" s="50">
        <f t="shared" si="84"/>
        <v>221.66666666666669</v>
      </c>
      <c r="J263" s="20">
        <v>1</v>
      </c>
      <c r="K263" s="19" t="s">
        <v>20</v>
      </c>
      <c r="L263" s="19"/>
      <c r="M263" s="14"/>
      <c r="N263" s="14"/>
      <c r="O263" s="21" t="str">
        <f t="shared" si="92"/>
        <v/>
      </c>
      <c r="P263" s="21"/>
      <c r="Q263" s="22"/>
    </row>
    <row r="264" spans="1:17" x14ac:dyDescent="0.25">
      <c r="A264" s="23"/>
      <c r="B264" s="23">
        <v>1060160</v>
      </c>
      <c r="C264" s="24" t="s">
        <v>650</v>
      </c>
      <c r="D264" s="25"/>
      <c r="E264" s="26" t="s">
        <v>12</v>
      </c>
      <c r="F264" s="27">
        <v>10</v>
      </c>
      <c r="G264" s="27">
        <f t="shared" si="91"/>
        <v>10</v>
      </c>
      <c r="H264" s="27">
        <f>IF(F264="","",F264*F5)*(1-$F$4)</f>
        <v>950</v>
      </c>
      <c r="I264" s="50">
        <f t="shared" si="84"/>
        <v>791.66666666666674</v>
      </c>
      <c r="J264" s="28">
        <v>1</v>
      </c>
      <c r="K264" s="26" t="s">
        <v>20</v>
      </c>
      <c r="L264" s="26"/>
      <c r="M264" s="27"/>
      <c r="N264" s="27"/>
      <c r="O264" s="29" t="str">
        <f t="shared" si="92"/>
        <v/>
      </c>
      <c r="P264" s="29"/>
      <c r="Q264" s="30"/>
    </row>
    <row r="265" spans="1:17" x14ac:dyDescent="0.25">
      <c r="A265" s="15"/>
      <c r="B265" s="15">
        <v>2266</v>
      </c>
      <c r="C265" s="1" t="s">
        <v>42</v>
      </c>
      <c r="D265" s="2"/>
      <c r="E265" s="19" t="s">
        <v>12</v>
      </c>
      <c r="F265" s="14">
        <v>1.75</v>
      </c>
      <c r="G265" s="14">
        <f t="shared" si="91"/>
        <v>1.75</v>
      </c>
      <c r="H265" s="14">
        <f>IF(F265="","",F265*F5)*(1-$F$4)</f>
        <v>166.25</v>
      </c>
      <c r="I265" s="50">
        <f t="shared" si="84"/>
        <v>138.54166666666669</v>
      </c>
      <c r="J265" s="20">
        <v>1</v>
      </c>
      <c r="K265" s="19" t="s">
        <v>20</v>
      </c>
      <c r="L265" s="19"/>
      <c r="M265" s="14"/>
      <c r="N265" s="14"/>
      <c r="O265" s="21" t="str">
        <f t="shared" si="92"/>
        <v/>
      </c>
      <c r="P265" s="21"/>
      <c r="Q265" s="22"/>
    </row>
    <row r="266" spans="1:17" x14ac:dyDescent="0.25">
      <c r="A266" s="23"/>
      <c r="B266" s="23">
        <v>2267</v>
      </c>
      <c r="C266" s="24" t="s">
        <v>43</v>
      </c>
      <c r="D266" s="25"/>
      <c r="E266" s="26" t="s">
        <v>12</v>
      </c>
      <c r="F266" s="27">
        <v>2.85</v>
      </c>
      <c r="G266" s="27">
        <f t="shared" si="91"/>
        <v>2.85</v>
      </c>
      <c r="H266" s="27">
        <f>IF(F266="","",F266*F5)*(1-$F$4)</f>
        <v>270.75</v>
      </c>
      <c r="I266" s="50">
        <f t="shared" si="84"/>
        <v>225.625</v>
      </c>
      <c r="J266" s="28">
        <v>1</v>
      </c>
      <c r="K266" s="26" t="s">
        <v>20</v>
      </c>
      <c r="L266" s="26"/>
      <c r="M266" s="27"/>
      <c r="N266" s="27"/>
      <c r="O266" s="29" t="str">
        <f t="shared" si="92"/>
        <v/>
      </c>
      <c r="P266" s="29"/>
      <c r="Q266" s="30"/>
    </row>
    <row r="267" spans="1:17" x14ac:dyDescent="0.25">
      <c r="A267" s="15"/>
      <c r="B267" s="15">
        <v>2268</v>
      </c>
      <c r="C267" s="1" t="s">
        <v>44</v>
      </c>
      <c r="D267" s="2"/>
      <c r="E267" s="19" t="s">
        <v>12</v>
      </c>
      <c r="F267" s="14">
        <v>3</v>
      </c>
      <c r="G267" s="14">
        <f t="shared" si="91"/>
        <v>3</v>
      </c>
      <c r="H267" s="14">
        <f>IF(F267="","",F267*F5)*(1-$F$4)</f>
        <v>285</v>
      </c>
      <c r="I267" s="50">
        <f t="shared" si="84"/>
        <v>237.5</v>
      </c>
      <c r="J267" s="20">
        <v>1</v>
      </c>
      <c r="K267" s="19" t="s">
        <v>20</v>
      </c>
      <c r="L267" s="19"/>
      <c r="M267" s="14"/>
      <c r="N267" s="14"/>
      <c r="O267" s="21" t="str">
        <f t="shared" si="92"/>
        <v/>
      </c>
      <c r="P267" s="21"/>
      <c r="Q267" s="22"/>
    </row>
    <row r="268" spans="1:17" x14ac:dyDescent="0.25">
      <c r="A268" s="23"/>
      <c r="B268" s="23">
        <v>2269</v>
      </c>
      <c r="C268" s="24" t="s">
        <v>45</v>
      </c>
      <c r="D268" s="25"/>
      <c r="E268" s="26" t="s">
        <v>12</v>
      </c>
      <c r="F268" s="27">
        <v>3.35</v>
      </c>
      <c r="G268" s="27">
        <f t="shared" si="91"/>
        <v>3.35</v>
      </c>
      <c r="H268" s="27">
        <f>IF(F268="","",F268*F5)*(1-$F$4)</f>
        <v>318.25</v>
      </c>
      <c r="I268" s="50">
        <f t="shared" si="84"/>
        <v>265.20833333333337</v>
      </c>
      <c r="J268" s="28">
        <v>1</v>
      </c>
      <c r="K268" s="26" t="s">
        <v>20</v>
      </c>
      <c r="L268" s="26"/>
      <c r="M268" s="27"/>
      <c r="N268" s="27"/>
      <c r="O268" s="29" t="str">
        <f t="shared" si="92"/>
        <v/>
      </c>
      <c r="P268" s="29"/>
      <c r="Q268" s="30"/>
    </row>
    <row r="269" spans="1:17" x14ac:dyDescent="0.25">
      <c r="A269" s="15"/>
      <c r="B269" s="15">
        <v>1060169</v>
      </c>
      <c r="C269" s="1" t="s">
        <v>702</v>
      </c>
      <c r="D269" s="2"/>
      <c r="E269" s="19" t="s">
        <v>12</v>
      </c>
      <c r="F269" s="14">
        <v>10.95</v>
      </c>
      <c r="G269" s="14">
        <f t="shared" si="91"/>
        <v>10.95</v>
      </c>
      <c r="H269" s="14">
        <f>IF(F269="","",F269*F5)*(1-$F$4)</f>
        <v>1040.25</v>
      </c>
      <c r="I269" s="50">
        <f t="shared" si="84"/>
        <v>866.875</v>
      </c>
      <c r="J269" s="20">
        <v>1</v>
      </c>
      <c r="K269" s="19" t="s">
        <v>20</v>
      </c>
      <c r="L269" s="19"/>
      <c r="M269" s="14"/>
      <c r="N269" s="14"/>
      <c r="O269" s="21" t="str">
        <f t="shared" si="92"/>
        <v/>
      </c>
      <c r="P269" s="21"/>
      <c r="Q269" s="22"/>
    </row>
    <row r="270" spans="1:17" x14ac:dyDescent="0.25">
      <c r="A270" s="23"/>
      <c r="B270" s="23">
        <v>1060147</v>
      </c>
      <c r="C270" s="24" t="s">
        <v>668</v>
      </c>
      <c r="D270" s="25"/>
      <c r="E270" s="26" t="s">
        <v>12</v>
      </c>
      <c r="F270" s="27">
        <v>0.6</v>
      </c>
      <c r="G270" s="27">
        <f t="shared" si="91"/>
        <v>0.6</v>
      </c>
      <c r="H270" s="27">
        <f>IF(F270="","",F270*F5)*(1-$F$4)</f>
        <v>57</v>
      </c>
      <c r="I270" s="50">
        <f t="shared" si="84"/>
        <v>47.5</v>
      </c>
      <c r="J270" s="28">
        <v>1</v>
      </c>
      <c r="K270" s="26" t="s">
        <v>20</v>
      </c>
      <c r="L270" s="26"/>
      <c r="M270" s="27"/>
      <c r="N270" s="27"/>
      <c r="O270" s="29" t="str">
        <f t="shared" si="92"/>
        <v/>
      </c>
      <c r="P270" s="29"/>
      <c r="Q270" s="30"/>
    </row>
    <row r="271" spans="1:17" x14ac:dyDescent="0.25">
      <c r="A271" s="15"/>
      <c r="B271" s="15">
        <v>1060148</v>
      </c>
      <c r="C271" s="1" t="s">
        <v>713</v>
      </c>
      <c r="D271" s="2"/>
      <c r="E271" s="19" t="s">
        <v>12</v>
      </c>
      <c r="F271" s="14">
        <v>0.7</v>
      </c>
      <c r="G271" s="14">
        <f t="shared" si="91"/>
        <v>0.7</v>
      </c>
      <c r="H271" s="14">
        <f>IF(F271="","",F271*F5)*(1-$F$4)</f>
        <v>66.5</v>
      </c>
      <c r="I271" s="50">
        <f t="shared" si="84"/>
        <v>55.416666666666671</v>
      </c>
      <c r="J271" s="20">
        <v>1</v>
      </c>
      <c r="K271" s="19" t="s">
        <v>20</v>
      </c>
      <c r="L271" s="19"/>
      <c r="M271" s="14"/>
      <c r="N271" s="14"/>
      <c r="O271" s="21" t="str">
        <f t="shared" si="92"/>
        <v/>
      </c>
      <c r="P271" s="21"/>
      <c r="Q271" s="22"/>
    </row>
    <row r="272" spans="1:17" x14ac:dyDescent="0.25">
      <c r="A272" s="23"/>
      <c r="B272" s="23">
        <v>1060149</v>
      </c>
      <c r="C272" s="24" t="s">
        <v>703</v>
      </c>
      <c r="D272" s="25"/>
      <c r="E272" s="26" t="s">
        <v>12</v>
      </c>
      <c r="F272" s="27">
        <v>0.95</v>
      </c>
      <c r="G272" s="27">
        <f t="shared" si="91"/>
        <v>0.95</v>
      </c>
      <c r="H272" s="27">
        <f>IF(F272="","",F272*F5)*(1-$F$4)</f>
        <v>90.25</v>
      </c>
      <c r="I272" s="50">
        <f t="shared" si="84"/>
        <v>75.208333333333343</v>
      </c>
      <c r="J272" s="28">
        <v>1</v>
      </c>
      <c r="K272" s="26" t="s">
        <v>20</v>
      </c>
      <c r="L272" s="26"/>
      <c r="M272" s="27"/>
      <c r="N272" s="27"/>
      <c r="O272" s="29" t="str">
        <f t="shared" si="92"/>
        <v/>
      </c>
      <c r="P272" s="29"/>
      <c r="Q272" s="30"/>
    </row>
    <row r="273" spans="1:17" x14ac:dyDescent="0.25">
      <c r="A273" s="15"/>
      <c r="B273" s="15">
        <v>1060150</v>
      </c>
      <c r="C273" s="1" t="s">
        <v>714</v>
      </c>
      <c r="D273" s="2"/>
      <c r="E273" s="19" t="s">
        <v>12</v>
      </c>
      <c r="F273" s="14">
        <v>1.35</v>
      </c>
      <c r="G273" s="14">
        <f t="shared" si="91"/>
        <v>1.35</v>
      </c>
      <c r="H273" s="14">
        <f>IF(F273="","",F273*F5)*(1-$F$4)</f>
        <v>128.25</v>
      </c>
      <c r="I273" s="50">
        <f t="shared" ref="I273:I295" si="93">H273/1.2</f>
        <v>106.875</v>
      </c>
      <c r="J273" s="20">
        <v>1</v>
      </c>
      <c r="K273" s="19" t="s">
        <v>20</v>
      </c>
      <c r="L273" s="19"/>
      <c r="M273" s="14"/>
      <c r="N273" s="14"/>
      <c r="O273" s="21" t="str">
        <f t="shared" si="92"/>
        <v/>
      </c>
      <c r="P273" s="21"/>
      <c r="Q273" s="22"/>
    </row>
    <row r="274" spans="1:17" x14ac:dyDescent="0.25">
      <c r="A274" s="23"/>
      <c r="B274" s="23">
        <v>1974</v>
      </c>
      <c r="C274" s="24" t="s">
        <v>47</v>
      </c>
      <c r="D274" s="25"/>
      <c r="E274" s="26" t="s">
        <v>12</v>
      </c>
      <c r="F274" s="27">
        <v>3.4</v>
      </c>
      <c r="G274" s="27">
        <f t="shared" si="91"/>
        <v>3.4</v>
      </c>
      <c r="H274" s="27">
        <f>IF(F274="","",F274*F5)*(1-$F$4)</f>
        <v>323</v>
      </c>
      <c r="I274" s="50">
        <f t="shared" si="93"/>
        <v>269.16666666666669</v>
      </c>
      <c r="J274" s="28">
        <v>1</v>
      </c>
      <c r="K274" s="26" t="s">
        <v>20</v>
      </c>
      <c r="L274" s="26"/>
      <c r="M274" s="27"/>
      <c r="N274" s="27"/>
      <c r="O274" s="29" t="str">
        <f t="shared" si="92"/>
        <v/>
      </c>
      <c r="P274" s="29"/>
      <c r="Q274" s="30"/>
    </row>
    <row r="275" spans="1:17" x14ac:dyDescent="0.25">
      <c r="A275" s="31"/>
      <c r="B275" s="31"/>
      <c r="C275" s="33" t="s">
        <v>48</v>
      </c>
      <c r="D275" s="32"/>
      <c r="E275" s="32"/>
      <c r="F275" s="33"/>
      <c r="G275" s="34"/>
      <c r="H275" s="34"/>
      <c r="I275" s="50"/>
      <c r="J275" s="33"/>
      <c r="K275" s="33"/>
      <c r="L275" s="33"/>
      <c r="M275" s="33"/>
      <c r="N275" s="33"/>
      <c r="O275" s="33"/>
      <c r="P275" s="33"/>
      <c r="Q275" s="35"/>
    </row>
    <row r="276" spans="1:17" x14ac:dyDescent="0.25">
      <c r="A276" s="15"/>
      <c r="B276" s="15">
        <v>1060002</v>
      </c>
      <c r="C276" s="1" t="s">
        <v>547</v>
      </c>
      <c r="D276" s="2"/>
      <c r="E276" s="19" t="s">
        <v>12</v>
      </c>
      <c r="F276" s="14">
        <v>0.45</v>
      </c>
      <c r="G276" s="14">
        <f t="shared" ref="G276:G286" si="94">IF(F276="","",F276*(1-$F$4))</f>
        <v>0.45</v>
      </c>
      <c r="H276" s="14">
        <f>IF(F276="","",F276*F5)*(1-$F$4)</f>
        <v>42.75</v>
      </c>
      <c r="I276" s="50">
        <f t="shared" si="93"/>
        <v>35.625</v>
      </c>
      <c r="J276" s="20">
        <v>1</v>
      </c>
      <c r="K276" s="19" t="s">
        <v>20</v>
      </c>
      <c r="L276" s="19"/>
      <c r="M276" s="14"/>
      <c r="N276" s="14"/>
      <c r="O276" s="21" t="str">
        <f t="shared" ref="O276:O286" si="95">IF(OR(D276="",H276=""),"",D276*H276)</f>
        <v/>
      </c>
      <c r="P276" s="21"/>
      <c r="Q276" s="22"/>
    </row>
    <row r="277" spans="1:17" x14ac:dyDescent="0.25">
      <c r="A277" s="23"/>
      <c r="B277" s="23">
        <v>1222</v>
      </c>
      <c r="C277" s="24" t="s">
        <v>49</v>
      </c>
      <c r="D277" s="25"/>
      <c r="E277" s="26" t="s">
        <v>12</v>
      </c>
      <c r="F277" s="27">
        <v>0.32</v>
      </c>
      <c r="G277" s="27">
        <f t="shared" si="94"/>
        <v>0.32</v>
      </c>
      <c r="H277" s="27">
        <f>IF(F277="","",F277*F5)*(1-$F$4)</f>
        <v>30.400000000000002</v>
      </c>
      <c r="I277" s="50">
        <f t="shared" si="93"/>
        <v>25.333333333333336</v>
      </c>
      <c r="J277" s="28">
        <v>1</v>
      </c>
      <c r="K277" s="26" t="s">
        <v>20</v>
      </c>
      <c r="L277" s="26"/>
      <c r="M277" s="27"/>
      <c r="N277" s="27"/>
      <c r="O277" s="29" t="str">
        <f t="shared" si="95"/>
        <v/>
      </c>
      <c r="P277" s="29"/>
      <c r="Q277" s="30"/>
    </row>
    <row r="278" spans="1:17" x14ac:dyDescent="0.25">
      <c r="A278" s="15"/>
      <c r="B278" s="15">
        <v>1060005</v>
      </c>
      <c r="C278" s="1" t="s">
        <v>596</v>
      </c>
      <c r="D278" s="2"/>
      <c r="E278" s="19" t="s">
        <v>12</v>
      </c>
      <c r="F278" s="14">
        <v>0.65</v>
      </c>
      <c r="G278" s="14">
        <f t="shared" si="94"/>
        <v>0.65</v>
      </c>
      <c r="H278" s="14">
        <f>IF(F278="","",F278*F5)*(1-$F$4)</f>
        <v>61.75</v>
      </c>
      <c r="I278" s="50">
        <f t="shared" si="93"/>
        <v>51.458333333333336</v>
      </c>
      <c r="J278" s="20">
        <v>1</v>
      </c>
      <c r="K278" s="19" t="s">
        <v>20</v>
      </c>
      <c r="L278" s="19"/>
      <c r="M278" s="14"/>
      <c r="N278" s="14"/>
      <c r="O278" s="21" t="str">
        <f t="shared" si="95"/>
        <v/>
      </c>
      <c r="P278" s="21"/>
      <c r="Q278" s="22"/>
    </row>
    <row r="279" spans="1:17" x14ac:dyDescent="0.25">
      <c r="A279" s="23"/>
      <c r="B279" s="23" t="s">
        <v>242</v>
      </c>
      <c r="C279" s="24" t="s">
        <v>243</v>
      </c>
      <c r="D279" s="25"/>
      <c r="E279" s="26" t="s">
        <v>12</v>
      </c>
      <c r="F279" s="27">
        <v>0.7</v>
      </c>
      <c r="G279" s="27">
        <f t="shared" si="94"/>
        <v>0.7</v>
      </c>
      <c r="H279" s="27">
        <f>IF(F279="","",F279*F5)*(1-$F$4)</f>
        <v>66.5</v>
      </c>
      <c r="I279" s="50">
        <f t="shared" si="93"/>
        <v>55.416666666666671</v>
      </c>
      <c r="J279" s="28">
        <v>1</v>
      </c>
      <c r="K279" s="26" t="s">
        <v>20</v>
      </c>
      <c r="L279" s="26"/>
      <c r="M279" s="27"/>
      <c r="N279" s="27"/>
      <c r="O279" s="29" t="str">
        <f t="shared" si="95"/>
        <v/>
      </c>
      <c r="P279" s="29"/>
      <c r="Q279" s="30"/>
    </row>
    <row r="280" spans="1:17" x14ac:dyDescent="0.25">
      <c r="A280" s="15"/>
      <c r="B280" s="15">
        <v>1060024</v>
      </c>
      <c r="C280" s="1" t="s">
        <v>497</v>
      </c>
      <c r="D280" s="2"/>
      <c r="E280" s="19" t="s">
        <v>12</v>
      </c>
      <c r="F280" s="14">
        <v>0.75</v>
      </c>
      <c r="G280" s="14">
        <f t="shared" si="94"/>
        <v>0.75</v>
      </c>
      <c r="H280" s="14">
        <f>IF(F280="","",F280*F5)*(1-$F$4)</f>
        <v>71.25</v>
      </c>
      <c r="I280" s="50">
        <f t="shared" si="93"/>
        <v>59.375</v>
      </c>
      <c r="J280" s="20">
        <v>1</v>
      </c>
      <c r="K280" s="19" t="s">
        <v>20</v>
      </c>
      <c r="L280" s="19"/>
      <c r="M280" s="14"/>
      <c r="N280" s="14"/>
      <c r="O280" s="21" t="str">
        <f t="shared" si="95"/>
        <v/>
      </c>
      <c r="P280" s="21"/>
      <c r="Q280" s="22"/>
    </row>
    <row r="281" spans="1:17" x14ac:dyDescent="0.25">
      <c r="A281" s="23"/>
      <c r="B281" s="23" t="s">
        <v>241</v>
      </c>
      <c r="C281" s="24" t="s">
        <v>240</v>
      </c>
      <c r="D281" s="25"/>
      <c r="E281" s="26" t="s">
        <v>12</v>
      </c>
      <c r="F281" s="27">
        <v>0.65</v>
      </c>
      <c r="G281" s="27">
        <f t="shared" si="94"/>
        <v>0.65</v>
      </c>
      <c r="H281" s="27">
        <f>IF(F281="","",F281*F5)*(1-$F$4)</f>
        <v>61.75</v>
      </c>
      <c r="I281" s="50">
        <f t="shared" si="93"/>
        <v>51.458333333333336</v>
      </c>
      <c r="J281" s="28">
        <v>1</v>
      </c>
      <c r="K281" s="26" t="s">
        <v>20</v>
      </c>
      <c r="L281" s="26"/>
      <c r="M281" s="27"/>
      <c r="N281" s="27"/>
      <c r="O281" s="29" t="str">
        <f t="shared" si="95"/>
        <v/>
      </c>
      <c r="P281" s="29"/>
      <c r="Q281" s="30"/>
    </row>
    <row r="282" spans="1:17" x14ac:dyDescent="0.25">
      <c r="A282" s="15"/>
      <c r="B282" s="15">
        <v>1060093</v>
      </c>
      <c r="C282" s="1" t="s">
        <v>601</v>
      </c>
      <c r="D282" s="2"/>
      <c r="E282" s="19" t="s">
        <v>12</v>
      </c>
      <c r="F282" s="14">
        <v>0.4</v>
      </c>
      <c r="G282" s="14">
        <f t="shared" si="94"/>
        <v>0.4</v>
      </c>
      <c r="H282" s="14">
        <f>IF(F282="","",F282*F5)*(1-$F$4)</f>
        <v>38</v>
      </c>
      <c r="I282" s="50">
        <f t="shared" si="93"/>
        <v>31.666666666666668</v>
      </c>
      <c r="J282" s="20">
        <v>1</v>
      </c>
      <c r="K282" s="19" t="s">
        <v>20</v>
      </c>
      <c r="L282" s="19"/>
      <c r="M282" s="14"/>
      <c r="N282" s="14"/>
      <c r="O282" s="21" t="str">
        <f t="shared" si="95"/>
        <v/>
      </c>
      <c r="P282" s="21"/>
      <c r="Q282" s="22"/>
    </row>
    <row r="283" spans="1:17" ht="21" x14ac:dyDescent="0.25">
      <c r="A283" s="23"/>
      <c r="B283" s="23">
        <v>1060051</v>
      </c>
      <c r="C283" s="24" t="s">
        <v>502</v>
      </c>
      <c r="D283" s="25"/>
      <c r="E283" s="26" t="s">
        <v>12</v>
      </c>
      <c r="F283" s="27">
        <v>0.25</v>
      </c>
      <c r="G283" s="27">
        <f t="shared" si="94"/>
        <v>0.25</v>
      </c>
      <c r="H283" s="27">
        <f>IF(F283="","",F283*F5)*(1-$F$4)</f>
        <v>23.75</v>
      </c>
      <c r="I283" s="50">
        <f t="shared" si="93"/>
        <v>19.791666666666668</v>
      </c>
      <c r="J283" s="28">
        <v>1</v>
      </c>
      <c r="K283" s="26" t="s">
        <v>20</v>
      </c>
      <c r="L283" s="26"/>
      <c r="M283" s="27"/>
      <c r="N283" s="27"/>
      <c r="O283" s="29" t="str">
        <f t="shared" si="95"/>
        <v/>
      </c>
      <c r="P283" s="29"/>
      <c r="Q283" s="30"/>
    </row>
    <row r="284" spans="1:17" ht="21" x14ac:dyDescent="0.25">
      <c r="A284" s="23"/>
      <c r="B284" s="23">
        <v>1060052</v>
      </c>
      <c r="C284" s="24" t="s">
        <v>667</v>
      </c>
      <c r="D284" s="25"/>
      <c r="E284" s="26" t="s">
        <v>12</v>
      </c>
      <c r="F284" s="27">
        <v>0.25</v>
      </c>
      <c r="G284" s="27">
        <f t="shared" ref="G284" si="96">IF(F284="","",F284*(1-$F$4))</f>
        <v>0.25</v>
      </c>
      <c r="H284" s="27">
        <f>IF(F284="","",F284*F5)*(1-$F$4)</f>
        <v>23.75</v>
      </c>
      <c r="I284" s="50">
        <f t="shared" ref="I284" si="97">H284/1.2</f>
        <v>19.791666666666668</v>
      </c>
      <c r="J284" s="28">
        <v>1</v>
      </c>
      <c r="K284" s="26" t="s">
        <v>20</v>
      </c>
      <c r="L284" s="26"/>
      <c r="M284" s="27"/>
      <c r="N284" s="27"/>
      <c r="O284" s="29" t="str">
        <f t="shared" ref="O284" si="98">IF(OR(D284="",H284=""),"",D284*H284)</f>
        <v/>
      </c>
      <c r="P284" s="29"/>
      <c r="Q284" s="30"/>
    </row>
    <row r="285" spans="1:17" ht="21" x14ac:dyDescent="0.25">
      <c r="A285" s="15"/>
      <c r="B285" s="15">
        <v>1060053</v>
      </c>
      <c r="C285" s="1" t="s">
        <v>477</v>
      </c>
      <c r="D285" s="2"/>
      <c r="E285" s="19" t="s">
        <v>12</v>
      </c>
      <c r="F285" s="14">
        <v>0.25</v>
      </c>
      <c r="G285" s="14">
        <f t="shared" si="94"/>
        <v>0.25</v>
      </c>
      <c r="H285" s="14">
        <f>IF(F285="","",F285*F5)*(1-$F$4)</f>
        <v>23.75</v>
      </c>
      <c r="I285" s="50">
        <f t="shared" si="93"/>
        <v>19.791666666666668</v>
      </c>
      <c r="J285" s="20">
        <v>1</v>
      </c>
      <c r="K285" s="19" t="s">
        <v>20</v>
      </c>
      <c r="L285" s="19"/>
      <c r="M285" s="14"/>
      <c r="N285" s="14"/>
      <c r="O285" s="21" t="str">
        <f t="shared" si="95"/>
        <v/>
      </c>
      <c r="P285" s="21"/>
      <c r="Q285" s="22"/>
    </row>
    <row r="286" spans="1:17" x14ac:dyDescent="0.25">
      <c r="A286" s="23"/>
      <c r="B286" s="23">
        <v>495949</v>
      </c>
      <c r="C286" s="24" t="s">
        <v>304</v>
      </c>
      <c r="D286" s="25"/>
      <c r="E286" s="26" t="s">
        <v>12</v>
      </c>
      <c r="F286" s="27">
        <v>0.32</v>
      </c>
      <c r="G286" s="27">
        <f t="shared" si="94"/>
        <v>0.32</v>
      </c>
      <c r="H286" s="27">
        <f>IF(F286="","",F286*F5)*(1-$F$4)</f>
        <v>30.400000000000002</v>
      </c>
      <c r="I286" s="50">
        <f t="shared" ref="I286" si="99">H286/1.2</f>
        <v>25.333333333333336</v>
      </c>
      <c r="J286" s="28">
        <v>1</v>
      </c>
      <c r="K286" s="26" t="s">
        <v>20</v>
      </c>
      <c r="L286" s="26"/>
      <c r="M286" s="27"/>
      <c r="N286" s="27"/>
      <c r="O286" s="29" t="str">
        <f t="shared" si="95"/>
        <v/>
      </c>
      <c r="P286" s="29"/>
      <c r="Q286" s="30"/>
    </row>
    <row r="287" spans="1:17" x14ac:dyDescent="0.25">
      <c r="A287" s="31"/>
      <c r="B287" s="31"/>
      <c r="C287" s="33" t="s">
        <v>50</v>
      </c>
      <c r="D287" s="32"/>
      <c r="E287" s="32"/>
      <c r="F287" s="33"/>
      <c r="G287" s="34"/>
      <c r="H287" s="34"/>
      <c r="I287" s="50"/>
      <c r="J287" s="33"/>
      <c r="K287" s="33"/>
      <c r="L287" s="33"/>
      <c r="M287" s="33"/>
      <c r="N287" s="33"/>
      <c r="O287" s="33"/>
      <c r="P287" s="33"/>
      <c r="Q287" s="35"/>
    </row>
    <row r="288" spans="1:17" x14ac:dyDescent="0.25">
      <c r="A288" s="15"/>
      <c r="B288" s="15">
        <v>9540</v>
      </c>
      <c r="C288" s="1" t="s">
        <v>52</v>
      </c>
      <c r="D288" s="2"/>
      <c r="E288" s="19" t="s">
        <v>12</v>
      </c>
      <c r="F288" s="47">
        <v>0.02</v>
      </c>
      <c r="G288" s="47">
        <f t="shared" ref="G288:G293" si="100">IF(F288="","",F288*(1-$F$4))</f>
        <v>0.02</v>
      </c>
      <c r="H288" s="14">
        <f>IF(F288="","",F288*F5)*(1-$F$4)</f>
        <v>1.9000000000000001</v>
      </c>
      <c r="I288" s="50">
        <f t="shared" si="93"/>
        <v>1.5833333333333335</v>
      </c>
      <c r="J288" s="20">
        <v>1</v>
      </c>
      <c r="K288" s="19" t="s">
        <v>20</v>
      </c>
      <c r="L288" s="19"/>
      <c r="M288" s="14"/>
      <c r="N288" s="14"/>
      <c r="O288" s="21" t="str">
        <f t="shared" ref="O288:O293" si="101">IF(OR(D288="",H288=""),"",D288*H288)</f>
        <v/>
      </c>
      <c r="P288" s="21"/>
      <c r="Q288" s="22"/>
    </row>
    <row r="289" spans="1:17" ht="21" x14ac:dyDescent="0.25">
      <c r="A289" s="23"/>
      <c r="B289" s="23">
        <v>9770</v>
      </c>
      <c r="C289" s="24" t="s">
        <v>51</v>
      </c>
      <c r="D289" s="25"/>
      <c r="E289" s="26" t="s">
        <v>12</v>
      </c>
      <c r="F289" s="48">
        <v>2.5000000000000001E-2</v>
      </c>
      <c r="G289" s="48">
        <f t="shared" si="100"/>
        <v>2.5000000000000001E-2</v>
      </c>
      <c r="H289" s="27">
        <f>IF(F289="","",F289*F5)*(1-$F$4)</f>
        <v>2.375</v>
      </c>
      <c r="I289" s="50">
        <f t="shared" si="93"/>
        <v>1.9791666666666667</v>
      </c>
      <c r="J289" s="28">
        <v>1</v>
      </c>
      <c r="K289" s="26" t="s">
        <v>20</v>
      </c>
      <c r="L289" s="26"/>
      <c r="M289" s="27"/>
      <c r="N289" s="27"/>
      <c r="O289" s="29" t="str">
        <f t="shared" si="101"/>
        <v/>
      </c>
      <c r="P289" s="29"/>
      <c r="Q289" s="30"/>
    </row>
    <row r="290" spans="1:17" ht="21" x14ac:dyDescent="0.25">
      <c r="A290" s="15"/>
      <c r="B290" s="15">
        <v>5443</v>
      </c>
      <c r="C290" s="1" t="s">
        <v>53</v>
      </c>
      <c r="D290" s="2"/>
      <c r="E290" s="19" t="s">
        <v>12</v>
      </c>
      <c r="F290" s="47">
        <v>0.05</v>
      </c>
      <c r="G290" s="47">
        <f t="shared" si="100"/>
        <v>0.05</v>
      </c>
      <c r="H290" s="14">
        <f>IF(F290="","",F290*F5)*(1-$F$4)</f>
        <v>4.75</v>
      </c>
      <c r="I290" s="50">
        <f t="shared" si="93"/>
        <v>3.9583333333333335</v>
      </c>
      <c r="J290" s="20">
        <v>1</v>
      </c>
      <c r="K290" s="19" t="s">
        <v>20</v>
      </c>
      <c r="L290" s="19"/>
      <c r="M290" s="14"/>
      <c r="N290" s="14"/>
      <c r="O290" s="21" t="str">
        <f t="shared" si="101"/>
        <v/>
      </c>
      <c r="P290" s="21"/>
      <c r="Q290" s="22"/>
    </row>
    <row r="291" spans="1:17" ht="21" x14ac:dyDescent="0.25">
      <c r="A291" s="23"/>
      <c r="B291" s="23">
        <v>4440</v>
      </c>
      <c r="C291" s="24" t="s">
        <v>54</v>
      </c>
      <c r="D291" s="25"/>
      <c r="E291" s="26" t="s">
        <v>12</v>
      </c>
      <c r="F291" s="48">
        <v>3.5000000000000003E-2</v>
      </c>
      <c r="G291" s="48">
        <f t="shared" si="100"/>
        <v>3.5000000000000003E-2</v>
      </c>
      <c r="H291" s="27">
        <f>IF(F291="","",F291*F5)*(1-$F$4)</f>
        <v>3.3250000000000002</v>
      </c>
      <c r="I291" s="50">
        <f t="shared" si="93"/>
        <v>2.7708333333333335</v>
      </c>
      <c r="J291" s="28">
        <v>1</v>
      </c>
      <c r="K291" s="26" t="s">
        <v>20</v>
      </c>
      <c r="L291" s="26"/>
      <c r="M291" s="27"/>
      <c r="N291" s="27"/>
      <c r="O291" s="29" t="str">
        <f t="shared" si="101"/>
        <v/>
      </c>
      <c r="P291" s="29"/>
      <c r="Q291" s="30"/>
    </row>
    <row r="292" spans="1:17" ht="21" x14ac:dyDescent="0.25">
      <c r="A292" s="15"/>
      <c r="B292" s="15">
        <v>4390</v>
      </c>
      <c r="C292" s="1" t="s">
        <v>55</v>
      </c>
      <c r="D292" s="2"/>
      <c r="E292" s="19" t="s">
        <v>12</v>
      </c>
      <c r="F292" s="47">
        <v>3.5000000000000003E-2</v>
      </c>
      <c r="G292" s="47">
        <f t="shared" si="100"/>
        <v>3.5000000000000003E-2</v>
      </c>
      <c r="H292" s="14">
        <f>IF(F292="","",F292*F5)*(1-$F$4)</f>
        <v>3.3250000000000002</v>
      </c>
      <c r="I292" s="50">
        <f t="shared" si="93"/>
        <v>2.7708333333333335</v>
      </c>
      <c r="J292" s="20">
        <v>1</v>
      </c>
      <c r="K292" s="19" t="s">
        <v>20</v>
      </c>
      <c r="L292" s="19"/>
      <c r="M292" s="14"/>
      <c r="N292" s="14"/>
      <c r="O292" s="21" t="str">
        <f t="shared" si="101"/>
        <v/>
      </c>
      <c r="P292" s="21"/>
      <c r="Q292" s="22"/>
    </row>
    <row r="293" spans="1:17" ht="21" x14ac:dyDescent="0.25">
      <c r="A293" s="23"/>
      <c r="B293" s="23">
        <v>2630</v>
      </c>
      <c r="C293" s="24" t="s">
        <v>56</v>
      </c>
      <c r="D293" s="25"/>
      <c r="E293" s="26" t="s">
        <v>12</v>
      </c>
      <c r="F293" s="48">
        <v>6.5000000000000002E-2</v>
      </c>
      <c r="G293" s="48">
        <f t="shared" si="100"/>
        <v>6.5000000000000002E-2</v>
      </c>
      <c r="H293" s="27">
        <f>IF(F293="","",F293*F5)*(1-$F$4)</f>
        <v>6.1749999999999998</v>
      </c>
      <c r="I293" s="50">
        <f t="shared" si="93"/>
        <v>5.145833333333333</v>
      </c>
      <c r="J293" s="28">
        <v>1</v>
      </c>
      <c r="K293" s="26" t="s">
        <v>20</v>
      </c>
      <c r="L293" s="26"/>
      <c r="M293" s="27"/>
      <c r="N293" s="27"/>
      <c r="O293" s="29" t="str">
        <f t="shared" si="101"/>
        <v/>
      </c>
      <c r="P293" s="29"/>
      <c r="Q293" s="30"/>
    </row>
    <row r="294" spans="1:17" x14ac:dyDescent="0.25">
      <c r="A294" s="31"/>
      <c r="B294" s="31"/>
      <c r="C294" s="33" t="s">
        <v>57</v>
      </c>
      <c r="D294" s="32"/>
      <c r="E294" s="32"/>
      <c r="F294" s="33"/>
      <c r="G294" s="34"/>
      <c r="H294" s="34"/>
      <c r="I294" s="50">
        <f t="shared" si="93"/>
        <v>0</v>
      </c>
      <c r="J294" s="33"/>
      <c r="K294" s="33"/>
      <c r="L294" s="33"/>
      <c r="M294" s="33"/>
      <c r="N294" s="33"/>
      <c r="O294" s="33"/>
      <c r="P294" s="33"/>
      <c r="Q294" s="35"/>
    </row>
    <row r="295" spans="1:17" x14ac:dyDescent="0.25">
      <c r="A295" s="15"/>
      <c r="B295" s="15">
        <v>1060212</v>
      </c>
      <c r="C295" s="1" t="s">
        <v>676</v>
      </c>
      <c r="D295" s="2"/>
      <c r="E295" s="19" t="s">
        <v>12</v>
      </c>
      <c r="F295" s="47">
        <v>1.7000000000000001E-2</v>
      </c>
      <c r="G295" s="14">
        <f t="shared" ref="G295" si="102">IF(F295="","",F295*(1-$F$4))</f>
        <v>1.7000000000000001E-2</v>
      </c>
      <c r="H295" s="14">
        <f>IF(F295="","",F295*F5)*(1-$F$4)</f>
        <v>1.6150000000000002</v>
      </c>
      <c r="I295" s="50">
        <f t="shared" si="93"/>
        <v>1.3458333333333337</v>
      </c>
      <c r="J295" s="20">
        <v>1</v>
      </c>
      <c r="K295" s="19" t="s">
        <v>20</v>
      </c>
      <c r="L295" s="19"/>
      <c r="M295" s="14"/>
      <c r="N295" s="14"/>
      <c r="O295" s="21" t="str">
        <f t="shared" ref="O295:O306" si="103">IF(OR(D295="",H295=""),"",D295*H295)</f>
        <v/>
      </c>
      <c r="P295" s="21"/>
      <c r="Q295" s="22"/>
    </row>
    <row r="296" spans="1:17" x14ac:dyDescent="0.25">
      <c r="A296" s="15"/>
      <c r="B296" s="15">
        <v>1060213</v>
      </c>
      <c r="C296" s="1" t="s">
        <v>677</v>
      </c>
      <c r="D296" s="2"/>
      <c r="E296" s="19" t="s">
        <v>12</v>
      </c>
      <c r="F296" s="47">
        <v>1.7000000000000001E-2</v>
      </c>
      <c r="G296" s="14">
        <f t="shared" ref="G296" si="104">IF(F296="","",F296*(1-$F$4))</f>
        <v>1.7000000000000001E-2</v>
      </c>
      <c r="H296" s="14">
        <f>IF(F296="","",F296*F5)*(1-$F$4)</f>
        <v>1.6150000000000002</v>
      </c>
      <c r="I296" s="50">
        <f t="shared" ref="I296" si="105">H296/1.2</f>
        <v>1.3458333333333337</v>
      </c>
      <c r="J296" s="20">
        <v>1</v>
      </c>
      <c r="K296" s="19" t="s">
        <v>20</v>
      </c>
      <c r="L296" s="19"/>
      <c r="M296" s="14"/>
      <c r="N296" s="14"/>
      <c r="O296" s="21" t="str">
        <f t="shared" si="103"/>
        <v/>
      </c>
      <c r="P296" s="21"/>
      <c r="Q296" s="22"/>
    </row>
    <row r="297" spans="1:17" x14ac:dyDescent="0.25">
      <c r="A297" s="53"/>
      <c r="B297" s="53">
        <v>1060214</v>
      </c>
      <c r="C297" s="1" t="s">
        <v>678</v>
      </c>
      <c r="D297" s="2"/>
      <c r="E297" s="19" t="s">
        <v>12</v>
      </c>
      <c r="F297" s="47">
        <v>1.7000000000000001E-2</v>
      </c>
      <c r="G297" s="14">
        <f t="shared" ref="G297:G305" si="106">IF(F297="","",F297*(1-$F$4))</f>
        <v>1.7000000000000001E-2</v>
      </c>
      <c r="H297" s="14">
        <f>IF(F297="","",F297*F5)*(1-$F$4)</f>
        <v>1.6150000000000002</v>
      </c>
      <c r="I297" s="50">
        <f t="shared" ref="I297:I305" si="107">H297/1.2</f>
        <v>1.3458333333333337</v>
      </c>
      <c r="J297" s="20">
        <v>1</v>
      </c>
      <c r="K297" s="19" t="s">
        <v>20</v>
      </c>
      <c r="L297" s="19"/>
      <c r="M297" s="14"/>
      <c r="N297" s="14"/>
      <c r="O297" s="21" t="str">
        <f t="shared" si="103"/>
        <v/>
      </c>
      <c r="P297" s="21"/>
      <c r="Q297" s="22"/>
    </row>
    <row r="298" spans="1:17" x14ac:dyDescent="0.25">
      <c r="A298" s="53"/>
      <c r="B298" s="53">
        <v>1060215</v>
      </c>
      <c r="C298" s="1" t="s">
        <v>679</v>
      </c>
      <c r="D298" s="2"/>
      <c r="E298" s="19" t="s">
        <v>12</v>
      </c>
      <c r="F298" s="47">
        <v>1.7000000000000001E-2</v>
      </c>
      <c r="G298" s="14">
        <f t="shared" si="106"/>
        <v>1.7000000000000001E-2</v>
      </c>
      <c r="H298" s="14">
        <f>IF(F298="","",F298*F5)*(1-$F$4)</f>
        <v>1.6150000000000002</v>
      </c>
      <c r="I298" s="50">
        <f t="shared" si="107"/>
        <v>1.3458333333333337</v>
      </c>
      <c r="J298" s="20">
        <v>1</v>
      </c>
      <c r="K298" s="19" t="s">
        <v>20</v>
      </c>
      <c r="L298" s="19"/>
      <c r="M298" s="14"/>
      <c r="N298" s="14"/>
      <c r="O298" s="21" t="str">
        <f t="shared" si="103"/>
        <v/>
      </c>
      <c r="P298" s="21"/>
      <c r="Q298" s="22"/>
    </row>
    <row r="299" spans="1:17" x14ac:dyDescent="0.25">
      <c r="A299" s="53"/>
      <c r="B299" s="53">
        <v>1060216</v>
      </c>
      <c r="C299" s="1" t="s">
        <v>680</v>
      </c>
      <c r="D299" s="2"/>
      <c r="E299" s="19" t="s">
        <v>12</v>
      </c>
      <c r="F299" s="47">
        <v>1.7000000000000001E-2</v>
      </c>
      <c r="G299" s="14">
        <f t="shared" si="106"/>
        <v>1.7000000000000001E-2</v>
      </c>
      <c r="H299" s="14">
        <f>IF(F299="","",F299*F5)*(1-$F$4)</f>
        <v>1.6150000000000002</v>
      </c>
      <c r="I299" s="50">
        <f t="shared" si="107"/>
        <v>1.3458333333333337</v>
      </c>
      <c r="J299" s="20">
        <v>1</v>
      </c>
      <c r="K299" s="19" t="s">
        <v>20</v>
      </c>
      <c r="L299" s="19"/>
      <c r="M299" s="14"/>
      <c r="N299" s="14"/>
      <c r="O299" s="21" t="str">
        <f t="shared" si="103"/>
        <v/>
      </c>
      <c r="P299" s="21"/>
      <c r="Q299" s="22"/>
    </row>
    <row r="300" spans="1:17" x14ac:dyDescent="0.25">
      <c r="A300" s="53"/>
      <c r="B300" s="53">
        <v>1060217</v>
      </c>
      <c r="C300" s="1" t="s">
        <v>681</v>
      </c>
      <c r="D300" s="2"/>
      <c r="E300" s="19" t="s">
        <v>12</v>
      </c>
      <c r="F300" s="47">
        <v>1.7000000000000001E-2</v>
      </c>
      <c r="G300" s="14">
        <f t="shared" si="106"/>
        <v>1.7000000000000001E-2</v>
      </c>
      <c r="H300" s="14">
        <f>IF(F300="","",F300*F5)*(1-$F$4)</f>
        <v>1.6150000000000002</v>
      </c>
      <c r="I300" s="50">
        <f t="shared" si="107"/>
        <v>1.3458333333333337</v>
      </c>
      <c r="J300" s="20">
        <v>1</v>
      </c>
      <c r="K300" s="19" t="s">
        <v>20</v>
      </c>
      <c r="L300" s="19"/>
      <c r="M300" s="14"/>
      <c r="N300" s="14"/>
      <c r="O300" s="21" t="str">
        <f t="shared" si="103"/>
        <v/>
      </c>
      <c r="P300" s="21"/>
      <c r="Q300" s="22"/>
    </row>
    <row r="301" spans="1:17" x14ac:dyDescent="0.25">
      <c r="A301" s="53"/>
      <c r="B301" s="53">
        <v>1060218</v>
      </c>
      <c r="C301" s="1" t="s">
        <v>682</v>
      </c>
      <c r="D301" s="2"/>
      <c r="E301" s="19" t="s">
        <v>12</v>
      </c>
      <c r="F301" s="47">
        <v>1.7000000000000001E-2</v>
      </c>
      <c r="G301" s="14">
        <f t="shared" si="106"/>
        <v>1.7000000000000001E-2</v>
      </c>
      <c r="H301" s="14">
        <f>IF(F301="","",F301*F5)*(1-$F$4)</f>
        <v>1.6150000000000002</v>
      </c>
      <c r="I301" s="50">
        <f t="shared" si="107"/>
        <v>1.3458333333333337</v>
      </c>
      <c r="J301" s="20">
        <v>1</v>
      </c>
      <c r="K301" s="19" t="s">
        <v>20</v>
      </c>
      <c r="L301" s="19"/>
      <c r="M301" s="14"/>
      <c r="N301" s="14"/>
      <c r="O301" s="21" t="str">
        <f t="shared" si="103"/>
        <v/>
      </c>
      <c r="P301" s="21"/>
      <c r="Q301" s="22"/>
    </row>
    <row r="302" spans="1:17" x14ac:dyDescent="0.25">
      <c r="A302" s="53"/>
      <c r="B302" s="53">
        <v>1060219</v>
      </c>
      <c r="C302" s="1" t="s">
        <v>683</v>
      </c>
      <c r="D302" s="2"/>
      <c r="E302" s="19" t="s">
        <v>12</v>
      </c>
      <c r="F302" s="47">
        <v>1.7000000000000001E-2</v>
      </c>
      <c r="G302" s="14">
        <f t="shared" si="106"/>
        <v>1.7000000000000001E-2</v>
      </c>
      <c r="H302" s="14">
        <f>IF(F302="","",F302*F5)*(1-$F$4)</f>
        <v>1.6150000000000002</v>
      </c>
      <c r="I302" s="50">
        <f t="shared" si="107"/>
        <v>1.3458333333333337</v>
      </c>
      <c r="J302" s="20">
        <v>1</v>
      </c>
      <c r="K302" s="19" t="s">
        <v>20</v>
      </c>
      <c r="L302" s="19"/>
      <c r="M302" s="14"/>
      <c r="N302" s="14"/>
      <c r="O302" s="21" t="str">
        <f t="shared" si="103"/>
        <v/>
      </c>
      <c r="P302" s="21"/>
      <c r="Q302" s="22"/>
    </row>
    <row r="303" spans="1:17" x14ac:dyDescent="0.25">
      <c r="A303" s="53"/>
      <c r="B303" s="53">
        <v>1060220</v>
      </c>
      <c r="C303" s="1" t="s">
        <v>684</v>
      </c>
      <c r="D303" s="2"/>
      <c r="E303" s="19" t="s">
        <v>12</v>
      </c>
      <c r="F303" s="47">
        <v>1.7000000000000001E-2</v>
      </c>
      <c r="G303" s="14">
        <f t="shared" si="106"/>
        <v>1.7000000000000001E-2</v>
      </c>
      <c r="H303" s="14">
        <f>IF(F303="","",F303*F5)*(1-$F$4)</f>
        <v>1.6150000000000002</v>
      </c>
      <c r="I303" s="50">
        <f t="shared" si="107"/>
        <v>1.3458333333333337</v>
      </c>
      <c r="J303" s="20">
        <v>1</v>
      </c>
      <c r="K303" s="19" t="s">
        <v>20</v>
      </c>
      <c r="L303" s="19"/>
      <c r="M303" s="14"/>
      <c r="N303" s="14"/>
      <c r="O303" s="21" t="str">
        <f t="shared" si="103"/>
        <v/>
      </c>
      <c r="P303" s="21"/>
      <c r="Q303" s="22"/>
    </row>
    <row r="304" spans="1:17" x14ac:dyDescent="0.25">
      <c r="A304" s="53"/>
      <c r="B304" s="53">
        <v>1060221</v>
      </c>
      <c r="C304" s="1" t="s">
        <v>685</v>
      </c>
      <c r="D304" s="2"/>
      <c r="E304" s="19" t="s">
        <v>12</v>
      </c>
      <c r="F304" s="47">
        <v>1.7000000000000001E-2</v>
      </c>
      <c r="G304" s="14">
        <f t="shared" si="106"/>
        <v>1.7000000000000001E-2</v>
      </c>
      <c r="H304" s="14">
        <f>IF(F304="","",F304*F5)*(1-$F$4)</f>
        <v>1.6150000000000002</v>
      </c>
      <c r="I304" s="50">
        <f t="shared" si="107"/>
        <v>1.3458333333333337</v>
      </c>
      <c r="J304" s="20">
        <v>1</v>
      </c>
      <c r="K304" s="19" t="s">
        <v>20</v>
      </c>
      <c r="L304" s="19"/>
      <c r="M304" s="14"/>
      <c r="N304" s="14"/>
      <c r="O304" s="21" t="str">
        <f t="shared" si="103"/>
        <v/>
      </c>
      <c r="P304" s="21"/>
      <c r="Q304" s="22"/>
    </row>
    <row r="305" spans="1:17" x14ac:dyDescent="0.25">
      <c r="A305" s="53"/>
      <c r="B305" s="53">
        <v>1060222</v>
      </c>
      <c r="C305" s="1" t="s">
        <v>686</v>
      </c>
      <c r="D305" s="2"/>
      <c r="E305" s="19" t="s">
        <v>12</v>
      </c>
      <c r="F305" s="47">
        <v>1.7000000000000001E-2</v>
      </c>
      <c r="G305" s="14">
        <f t="shared" si="106"/>
        <v>1.7000000000000001E-2</v>
      </c>
      <c r="H305" s="14">
        <f>IF(F305="","",F305*F5)*(1-$F$4)</f>
        <v>1.6150000000000002</v>
      </c>
      <c r="I305" s="50">
        <f t="shared" si="107"/>
        <v>1.3458333333333337</v>
      </c>
      <c r="J305" s="20">
        <v>1</v>
      </c>
      <c r="K305" s="19" t="s">
        <v>20</v>
      </c>
      <c r="L305" s="19"/>
      <c r="M305" s="14"/>
      <c r="N305" s="14"/>
      <c r="O305" s="21" t="str">
        <f t="shared" si="103"/>
        <v/>
      </c>
      <c r="P305" s="21"/>
      <c r="Q305" s="22"/>
    </row>
    <row r="306" spans="1:17" x14ac:dyDescent="0.25">
      <c r="A306" s="15"/>
      <c r="B306" s="15">
        <v>1060223</v>
      </c>
      <c r="C306" s="1" t="s">
        <v>490</v>
      </c>
      <c r="D306" s="2"/>
      <c r="E306" s="19" t="s">
        <v>12</v>
      </c>
      <c r="F306" s="47">
        <v>1.7000000000000001E-2</v>
      </c>
      <c r="G306" s="14">
        <f t="shared" ref="G306:G331" si="108">IF(F306="","",F306*(1-$F$4))</f>
        <v>1.7000000000000001E-2</v>
      </c>
      <c r="H306" s="14">
        <f>IF(F306="","",F306*F5)*(1-$F$4)</f>
        <v>1.6150000000000002</v>
      </c>
      <c r="I306" s="50">
        <f t="shared" ref="I306:I363" si="109">H306/1.2</f>
        <v>1.3458333333333337</v>
      </c>
      <c r="J306" s="20">
        <v>1</v>
      </c>
      <c r="K306" s="19" t="s">
        <v>20</v>
      </c>
      <c r="L306" s="19"/>
      <c r="M306" s="14"/>
      <c r="N306" s="14"/>
      <c r="O306" s="21" t="str">
        <f t="shared" si="103"/>
        <v/>
      </c>
      <c r="P306" s="21"/>
      <c r="Q306" s="22"/>
    </row>
    <row r="307" spans="1:17" x14ac:dyDescent="0.25">
      <c r="A307" s="23"/>
      <c r="B307" s="23">
        <v>1060224</v>
      </c>
      <c r="C307" s="24" t="s">
        <v>503</v>
      </c>
      <c r="D307" s="25"/>
      <c r="E307" s="26" t="s">
        <v>12</v>
      </c>
      <c r="F307" s="48">
        <v>1.7000000000000001E-2</v>
      </c>
      <c r="G307" s="27">
        <f t="shared" si="108"/>
        <v>1.7000000000000001E-2</v>
      </c>
      <c r="H307" s="27">
        <f>IF(F307="","",F307*F5)*(1-$F$4)</f>
        <v>1.6150000000000002</v>
      </c>
      <c r="I307" s="50">
        <f t="shared" si="109"/>
        <v>1.3458333333333337</v>
      </c>
      <c r="J307" s="28">
        <v>1</v>
      </c>
      <c r="K307" s="26" t="s">
        <v>20</v>
      </c>
      <c r="L307" s="26"/>
      <c r="M307" s="27"/>
      <c r="N307" s="27"/>
      <c r="O307" s="29"/>
      <c r="P307" s="29"/>
      <c r="Q307" s="30"/>
    </row>
    <row r="308" spans="1:17" x14ac:dyDescent="0.25">
      <c r="A308" s="15"/>
      <c r="B308" s="15">
        <v>1060225</v>
      </c>
      <c r="C308" s="1" t="s">
        <v>504</v>
      </c>
      <c r="D308" s="2"/>
      <c r="E308" s="19" t="s">
        <v>12</v>
      </c>
      <c r="F308" s="47">
        <v>1.7000000000000001E-2</v>
      </c>
      <c r="G308" s="14">
        <f t="shared" si="108"/>
        <v>1.7000000000000001E-2</v>
      </c>
      <c r="H308" s="14">
        <f>IF(F308="","",F308*F5)*(1-$F$4)</f>
        <v>1.6150000000000002</v>
      </c>
      <c r="I308" s="50">
        <f t="shared" si="109"/>
        <v>1.3458333333333337</v>
      </c>
      <c r="J308" s="20">
        <v>1</v>
      </c>
      <c r="K308" s="19" t="s">
        <v>20</v>
      </c>
      <c r="L308" s="19"/>
      <c r="M308" s="14"/>
      <c r="N308" s="14"/>
      <c r="O308" s="21" t="str">
        <f t="shared" ref="O308:O333" si="110">IF(OR(D308="",H308=""),"",D308*H308)</f>
        <v/>
      </c>
      <c r="P308" s="21"/>
      <c r="Q308" s="22"/>
    </row>
    <row r="309" spans="1:17" x14ac:dyDescent="0.25">
      <c r="A309" s="23"/>
      <c r="B309" s="23">
        <v>1060226</v>
      </c>
      <c r="C309" s="24" t="s">
        <v>505</v>
      </c>
      <c r="D309" s="25"/>
      <c r="E309" s="26" t="s">
        <v>12</v>
      </c>
      <c r="F309" s="48">
        <v>1.7000000000000001E-2</v>
      </c>
      <c r="G309" s="27">
        <f t="shared" si="108"/>
        <v>1.7000000000000001E-2</v>
      </c>
      <c r="H309" s="27">
        <f>IF(F309="","",F309*F5)*(1-$F$4)</f>
        <v>1.6150000000000002</v>
      </c>
      <c r="I309" s="50">
        <f t="shared" si="109"/>
        <v>1.3458333333333337</v>
      </c>
      <c r="J309" s="28">
        <v>1</v>
      </c>
      <c r="K309" s="26" t="s">
        <v>20</v>
      </c>
      <c r="L309" s="26"/>
      <c r="M309" s="27"/>
      <c r="N309" s="27"/>
      <c r="O309" s="29" t="str">
        <f t="shared" si="110"/>
        <v/>
      </c>
      <c r="P309" s="29"/>
      <c r="Q309" s="30"/>
    </row>
    <row r="310" spans="1:17" x14ac:dyDescent="0.25">
      <c r="A310" s="15"/>
      <c r="B310" s="15">
        <v>1060227</v>
      </c>
      <c r="C310" s="1" t="s">
        <v>491</v>
      </c>
      <c r="D310" s="2"/>
      <c r="E310" s="19" t="s">
        <v>12</v>
      </c>
      <c r="F310" s="47">
        <v>1.7000000000000001E-2</v>
      </c>
      <c r="G310" s="14">
        <f t="shared" si="108"/>
        <v>1.7000000000000001E-2</v>
      </c>
      <c r="H310" s="14">
        <f>IF(F310="","",F310*F5)*(1-$F$4)</f>
        <v>1.6150000000000002</v>
      </c>
      <c r="I310" s="50">
        <f t="shared" si="109"/>
        <v>1.3458333333333337</v>
      </c>
      <c r="J310" s="20">
        <v>1</v>
      </c>
      <c r="K310" s="19" t="s">
        <v>20</v>
      </c>
      <c r="L310" s="19"/>
      <c r="M310" s="14"/>
      <c r="N310" s="14"/>
      <c r="O310" s="21" t="str">
        <f t="shared" si="110"/>
        <v/>
      </c>
      <c r="P310" s="21"/>
      <c r="Q310" s="22"/>
    </row>
    <row r="311" spans="1:17" x14ac:dyDescent="0.25">
      <c r="A311" s="23"/>
      <c r="B311" s="23">
        <v>1060228</v>
      </c>
      <c r="C311" s="24" t="s">
        <v>669</v>
      </c>
      <c r="D311" s="25"/>
      <c r="E311" s="26" t="s">
        <v>12</v>
      </c>
      <c r="F311" s="48">
        <v>1.7000000000000001E-2</v>
      </c>
      <c r="G311" s="27">
        <f t="shared" si="108"/>
        <v>1.7000000000000001E-2</v>
      </c>
      <c r="H311" s="27">
        <f>IF(F311="","",F311*F5)*(1-$F$4)</f>
        <v>1.6150000000000002</v>
      </c>
      <c r="I311" s="50">
        <f t="shared" si="109"/>
        <v>1.3458333333333337</v>
      </c>
      <c r="J311" s="28">
        <v>1</v>
      </c>
      <c r="K311" s="26" t="s">
        <v>20</v>
      </c>
      <c r="L311" s="26"/>
      <c r="M311" s="27"/>
      <c r="N311" s="27"/>
      <c r="O311" s="29" t="str">
        <f t="shared" si="110"/>
        <v/>
      </c>
      <c r="P311" s="29"/>
      <c r="Q311" s="30"/>
    </row>
    <row r="312" spans="1:17" x14ac:dyDescent="0.25">
      <c r="A312" s="15"/>
      <c r="B312" s="15">
        <v>1060229</v>
      </c>
      <c r="C312" s="1" t="s">
        <v>670</v>
      </c>
      <c r="D312" s="2"/>
      <c r="E312" s="19" t="s">
        <v>12</v>
      </c>
      <c r="F312" s="47">
        <v>1.7000000000000001E-2</v>
      </c>
      <c r="G312" s="14">
        <f t="shared" si="108"/>
        <v>1.7000000000000001E-2</v>
      </c>
      <c r="H312" s="14">
        <f>IF(F312="","",F312*F5)*(1-$F$4)</f>
        <v>1.6150000000000002</v>
      </c>
      <c r="I312" s="50">
        <f t="shared" si="109"/>
        <v>1.3458333333333337</v>
      </c>
      <c r="J312" s="20">
        <v>1</v>
      </c>
      <c r="K312" s="19" t="s">
        <v>20</v>
      </c>
      <c r="L312" s="19"/>
      <c r="M312" s="14"/>
      <c r="N312" s="14"/>
      <c r="O312" s="21" t="str">
        <f t="shared" si="110"/>
        <v/>
      </c>
      <c r="P312" s="21"/>
      <c r="Q312" s="22"/>
    </row>
    <row r="313" spans="1:17" x14ac:dyDescent="0.25">
      <c r="A313" s="23"/>
      <c r="B313" s="23">
        <v>1060230</v>
      </c>
      <c r="C313" s="24" t="s">
        <v>671</v>
      </c>
      <c r="D313" s="25"/>
      <c r="E313" s="26" t="s">
        <v>12</v>
      </c>
      <c r="F313" s="48">
        <v>1.7000000000000001E-2</v>
      </c>
      <c r="G313" s="27">
        <f t="shared" si="108"/>
        <v>1.7000000000000001E-2</v>
      </c>
      <c r="H313" s="27">
        <f>IF(F313="","",F313*F5)*(1-$F$4)</f>
        <v>1.6150000000000002</v>
      </c>
      <c r="I313" s="50">
        <f t="shared" si="109"/>
        <v>1.3458333333333337</v>
      </c>
      <c r="J313" s="28">
        <v>1</v>
      </c>
      <c r="K313" s="26" t="s">
        <v>20</v>
      </c>
      <c r="L313" s="26"/>
      <c r="M313" s="27"/>
      <c r="N313" s="27"/>
      <c r="O313" s="29" t="str">
        <f t="shared" si="110"/>
        <v/>
      </c>
      <c r="P313" s="29"/>
      <c r="Q313" s="30"/>
    </row>
    <row r="314" spans="1:17" x14ac:dyDescent="0.25">
      <c r="A314" s="15"/>
      <c r="B314" s="15">
        <v>1060231</v>
      </c>
      <c r="C314" s="1" t="s">
        <v>693</v>
      </c>
      <c r="D314" s="2"/>
      <c r="E314" s="19" t="s">
        <v>12</v>
      </c>
      <c r="F314" s="47">
        <v>1.7000000000000001E-2</v>
      </c>
      <c r="G314" s="14">
        <f t="shared" si="108"/>
        <v>1.7000000000000001E-2</v>
      </c>
      <c r="H314" s="14">
        <f>IF(F314="","",F314*F5)*(1-$F$4)</f>
        <v>1.6150000000000002</v>
      </c>
      <c r="I314" s="50">
        <f t="shared" si="109"/>
        <v>1.3458333333333337</v>
      </c>
      <c r="J314" s="20">
        <v>1</v>
      </c>
      <c r="K314" s="19" t="s">
        <v>20</v>
      </c>
      <c r="L314" s="19"/>
      <c r="M314" s="14"/>
      <c r="N314" s="14"/>
      <c r="O314" s="21" t="str">
        <f t="shared" si="110"/>
        <v/>
      </c>
      <c r="P314" s="21"/>
      <c r="Q314" s="22"/>
    </row>
    <row r="315" spans="1:17" x14ac:dyDescent="0.25">
      <c r="A315" s="23"/>
      <c r="B315" s="23">
        <v>1060232</v>
      </c>
      <c r="C315" s="24" t="s">
        <v>672</v>
      </c>
      <c r="D315" s="25"/>
      <c r="E315" s="26" t="s">
        <v>12</v>
      </c>
      <c r="F315" s="48">
        <v>1.7000000000000001E-2</v>
      </c>
      <c r="G315" s="27">
        <f t="shared" si="108"/>
        <v>1.7000000000000001E-2</v>
      </c>
      <c r="H315" s="27">
        <f>IF(F315="","",F315*F5)*(1-$F$4)</f>
        <v>1.6150000000000002</v>
      </c>
      <c r="I315" s="50">
        <f t="shared" si="109"/>
        <v>1.3458333333333337</v>
      </c>
      <c r="J315" s="28">
        <v>1</v>
      </c>
      <c r="K315" s="26" t="s">
        <v>20</v>
      </c>
      <c r="L315" s="26"/>
      <c r="M315" s="27"/>
      <c r="N315" s="27"/>
      <c r="O315" s="29" t="str">
        <f t="shared" si="110"/>
        <v/>
      </c>
      <c r="P315" s="29"/>
      <c r="Q315" s="30"/>
    </row>
    <row r="316" spans="1:17" ht="21" x14ac:dyDescent="0.25">
      <c r="A316" s="15"/>
      <c r="B316" s="15">
        <v>1060233</v>
      </c>
      <c r="C316" s="1" t="s">
        <v>673</v>
      </c>
      <c r="D316" s="2"/>
      <c r="E316" s="19" t="s">
        <v>12</v>
      </c>
      <c r="F316" s="47">
        <v>1.7000000000000001E-2</v>
      </c>
      <c r="G316" s="14">
        <f t="shared" si="108"/>
        <v>1.7000000000000001E-2</v>
      </c>
      <c r="H316" s="14">
        <f>IF(F316="","",F316*F5)*(1-$F$4)</f>
        <v>1.6150000000000002</v>
      </c>
      <c r="I316" s="50">
        <f t="shared" si="109"/>
        <v>1.3458333333333337</v>
      </c>
      <c r="J316" s="20">
        <v>1</v>
      </c>
      <c r="K316" s="19" t="s">
        <v>20</v>
      </c>
      <c r="L316" s="19"/>
      <c r="M316" s="14"/>
      <c r="N316" s="14"/>
      <c r="O316" s="21" t="str">
        <f t="shared" si="110"/>
        <v/>
      </c>
      <c r="P316" s="21"/>
      <c r="Q316" s="22"/>
    </row>
    <row r="317" spans="1:17" ht="21" x14ac:dyDescent="0.25">
      <c r="A317" s="23"/>
      <c r="B317" s="23">
        <v>1060234</v>
      </c>
      <c r="C317" s="24" t="s">
        <v>691</v>
      </c>
      <c r="D317" s="25"/>
      <c r="E317" s="26" t="s">
        <v>12</v>
      </c>
      <c r="F317" s="48">
        <v>1.7000000000000001E-2</v>
      </c>
      <c r="G317" s="27">
        <f t="shared" si="108"/>
        <v>1.7000000000000001E-2</v>
      </c>
      <c r="H317" s="27">
        <f>IF(F317="","",F317*F5)*(1-$F$4)</f>
        <v>1.6150000000000002</v>
      </c>
      <c r="I317" s="50">
        <f t="shared" si="109"/>
        <v>1.3458333333333337</v>
      </c>
      <c r="J317" s="28">
        <v>1</v>
      </c>
      <c r="K317" s="26" t="s">
        <v>20</v>
      </c>
      <c r="L317" s="26"/>
      <c r="M317" s="27"/>
      <c r="N317" s="27"/>
      <c r="O317" s="29" t="str">
        <f t="shared" si="110"/>
        <v/>
      </c>
      <c r="P317" s="29"/>
      <c r="Q317" s="30"/>
    </row>
    <row r="318" spans="1:17" ht="21" x14ac:dyDescent="0.25">
      <c r="A318" s="15"/>
      <c r="B318" s="15">
        <v>1060235</v>
      </c>
      <c r="C318" s="1" t="s">
        <v>675</v>
      </c>
      <c r="D318" s="2"/>
      <c r="E318" s="19" t="s">
        <v>12</v>
      </c>
      <c r="F318" s="47">
        <v>1.7000000000000001E-2</v>
      </c>
      <c r="G318" s="14">
        <f t="shared" si="108"/>
        <v>1.7000000000000001E-2</v>
      </c>
      <c r="H318" s="14">
        <f>IF(F318="","",F318*F5)*(1-$F$4)</f>
        <v>1.6150000000000002</v>
      </c>
      <c r="I318" s="50">
        <f t="shared" si="109"/>
        <v>1.3458333333333337</v>
      </c>
      <c r="J318" s="20">
        <v>1</v>
      </c>
      <c r="K318" s="19" t="s">
        <v>20</v>
      </c>
      <c r="L318" s="19"/>
      <c r="M318" s="14"/>
      <c r="N318" s="14"/>
      <c r="O318" s="21" t="str">
        <f t="shared" si="110"/>
        <v/>
      </c>
      <c r="P318" s="21"/>
      <c r="Q318" s="22"/>
    </row>
    <row r="319" spans="1:17" ht="21" x14ac:dyDescent="0.25">
      <c r="A319" s="23"/>
      <c r="B319" s="23">
        <v>1060236</v>
      </c>
      <c r="C319" s="24" t="s">
        <v>689</v>
      </c>
      <c r="D319" s="25"/>
      <c r="E319" s="26" t="s">
        <v>12</v>
      </c>
      <c r="F319" s="48">
        <v>1.7000000000000001E-2</v>
      </c>
      <c r="G319" s="27">
        <f t="shared" si="108"/>
        <v>1.7000000000000001E-2</v>
      </c>
      <c r="H319" s="27">
        <f>IF(F319="","",F319*F5)*(1-$F$4)</f>
        <v>1.6150000000000002</v>
      </c>
      <c r="I319" s="50">
        <f t="shared" si="109"/>
        <v>1.3458333333333337</v>
      </c>
      <c r="J319" s="28">
        <v>1</v>
      </c>
      <c r="K319" s="26" t="s">
        <v>20</v>
      </c>
      <c r="L319" s="26"/>
      <c r="M319" s="27"/>
      <c r="N319" s="27"/>
      <c r="O319" s="29" t="str">
        <f t="shared" si="110"/>
        <v/>
      </c>
      <c r="P319" s="29"/>
      <c r="Q319" s="30"/>
    </row>
    <row r="320" spans="1:17" ht="21" x14ac:dyDescent="0.25">
      <c r="A320" s="15"/>
      <c r="B320" s="15">
        <v>1060237</v>
      </c>
      <c r="C320" s="1" t="s">
        <v>688</v>
      </c>
      <c r="D320" s="2"/>
      <c r="E320" s="19" t="s">
        <v>12</v>
      </c>
      <c r="F320" s="47">
        <v>1.7000000000000001E-2</v>
      </c>
      <c r="G320" s="14">
        <f t="shared" si="108"/>
        <v>1.7000000000000001E-2</v>
      </c>
      <c r="H320" s="14">
        <f>IF(F320="","",F320*F5)*(1-$F$4)</f>
        <v>1.6150000000000002</v>
      </c>
      <c r="I320" s="50">
        <f t="shared" si="109"/>
        <v>1.3458333333333337</v>
      </c>
      <c r="J320" s="20">
        <v>1</v>
      </c>
      <c r="K320" s="19" t="s">
        <v>20</v>
      </c>
      <c r="L320" s="19"/>
      <c r="M320" s="14"/>
      <c r="N320" s="14"/>
      <c r="O320" s="21" t="str">
        <f t="shared" si="110"/>
        <v/>
      </c>
      <c r="P320" s="21"/>
      <c r="Q320" s="22"/>
    </row>
    <row r="321" spans="1:17" x14ac:dyDescent="0.25">
      <c r="A321" s="15"/>
      <c r="B321" s="15">
        <v>1060238</v>
      </c>
      <c r="C321" s="1" t="s">
        <v>690</v>
      </c>
      <c r="D321" s="2"/>
      <c r="E321" s="19" t="s">
        <v>12</v>
      </c>
      <c r="F321" s="47">
        <v>1.7000000000000001E-2</v>
      </c>
      <c r="G321" s="14">
        <f t="shared" ref="G321" si="111">IF(F321="","",F321*(1-$F$4))</f>
        <v>1.7000000000000001E-2</v>
      </c>
      <c r="H321" s="14">
        <f>IF(F321="","",F321*F5)*(1-$F$4)</f>
        <v>1.6150000000000002</v>
      </c>
      <c r="I321" s="50">
        <f t="shared" ref="I321" si="112">H321/1.2</f>
        <v>1.3458333333333337</v>
      </c>
      <c r="J321" s="20">
        <v>1</v>
      </c>
      <c r="K321" s="19" t="s">
        <v>20</v>
      </c>
      <c r="L321" s="19"/>
      <c r="M321" s="14"/>
      <c r="N321" s="14"/>
      <c r="O321" s="21" t="str">
        <f t="shared" ref="O321" si="113">IF(OR(D321="",H321=""),"",D321*H321)</f>
        <v/>
      </c>
      <c r="P321" s="21"/>
      <c r="Q321" s="22"/>
    </row>
    <row r="322" spans="1:17" x14ac:dyDescent="0.25">
      <c r="A322" s="15"/>
      <c r="B322" s="15">
        <v>1060239</v>
      </c>
      <c r="C322" s="1" t="s">
        <v>674</v>
      </c>
      <c r="D322" s="2"/>
      <c r="E322" s="19" t="s">
        <v>12</v>
      </c>
      <c r="F322" s="47">
        <v>1.7000000000000001E-2</v>
      </c>
      <c r="G322" s="14">
        <f t="shared" ref="G322" si="114">IF(F322="","",F322*(1-$F$4))</f>
        <v>1.7000000000000001E-2</v>
      </c>
      <c r="H322" s="14">
        <f>IF(F322="","",F322*F5)*(1-$F$4)</f>
        <v>1.6150000000000002</v>
      </c>
      <c r="I322" s="50">
        <f t="shared" ref="I322" si="115">H322/1.2</f>
        <v>1.3458333333333337</v>
      </c>
      <c r="J322" s="20">
        <v>1</v>
      </c>
      <c r="K322" s="19" t="s">
        <v>20</v>
      </c>
      <c r="L322" s="19"/>
      <c r="M322" s="14"/>
      <c r="N322" s="14"/>
      <c r="O322" s="21" t="str">
        <f t="shared" ref="O322" si="116">IF(OR(D322="",H322=""),"",D322*H322)</f>
        <v/>
      </c>
      <c r="P322" s="21"/>
      <c r="Q322" s="22"/>
    </row>
    <row r="323" spans="1:17" x14ac:dyDescent="0.25">
      <c r="A323" s="15"/>
      <c r="B323" s="15">
        <v>1060240</v>
      </c>
      <c r="C323" s="1" t="s">
        <v>692</v>
      </c>
      <c r="D323" s="2"/>
      <c r="E323" s="19" t="s">
        <v>12</v>
      </c>
      <c r="F323" s="47">
        <v>1.7000000000000001E-2</v>
      </c>
      <c r="G323" s="14">
        <f t="shared" ref="G323" si="117">IF(F323="","",F323*(1-$F$4))</f>
        <v>1.7000000000000001E-2</v>
      </c>
      <c r="H323" s="14">
        <f>IF(F323="","",F323*F5)*(1-$F$4)</f>
        <v>1.6150000000000002</v>
      </c>
      <c r="I323" s="50">
        <f t="shared" ref="I323" si="118">H323/1.2</f>
        <v>1.3458333333333337</v>
      </c>
      <c r="J323" s="20">
        <v>1</v>
      </c>
      <c r="K323" s="19" t="s">
        <v>20</v>
      </c>
      <c r="L323" s="19"/>
      <c r="M323" s="14"/>
      <c r="N323" s="14"/>
      <c r="O323" s="21" t="str">
        <f t="shared" ref="O323" si="119">IF(OR(D323="",H323=""),"",D323*H323)</f>
        <v/>
      </c>
      <c r="P323" s="21"/>
      <c r="Q323" s="22"/>
    </row>
    <row r="324" spans="1:17" x14ac:dyDescent="0.25">
      <c r="A324" s="15"/>
      <c r="B324" s="15">
        <v>1060241</v>
      </c>
      <c r="C324" s="1" t="s">
        <v>687</v>
      </c>
      <c r="D324" s="2"/>
      <c r="E324" s="19" t="s">
        <v>12</v>
      </c>
      <c r="F324" s="47">
        <v>1.7000000000000001E-2</v>
      </c>
      <c r="G324" s="14">
        <f t="shared" ref="G324" si="120">IF(F324="","",F324*(1-$F$4))</f>
        <v>1.7000000000000001E-2</v>
      </c>
      <c r="H324" s="14">
        <f>IF(F324="","",F324*F5)*(1-$F$4)</f>
        <v>1.6150000000000002</v>
      </c>
      <c r="I324" s="50">
        <f t="shared" ref="I324" si="121">H324/1.2</f>
        <v>1.3458333333333337</v>
      </c>
      <c r="J324" s="20">
        <v>1</v>
      </c>
      <c r="K324" s="19" t="s">
        <v>20</v>
      </c>
      <c r="L324" s="19"/>
      <c r="M324" s="14"/>
      <c r="N324" s="14"/>
      <c r="O324" s="21" t="str">
        <f t="shared" ref="O324" si="122">IF(OR(D324="",H324=""),"",D324*H324)</f>
        <v/>
      </c>
      <c r="P324" s="21"/>
      <c r="Q324" s="22"/>
    </row>
    <row r="325" spans="1:17" x14ac:dyDescent="0.25">
      <c r="A325" s="15"/>
      <c r="B325" s="15">
        <v>1060242</v>
      </c>
      <c r="C325" s="1" t="s">
        <v>694</v>
      </c>
      <c r="D325" s="2"/>
      <c r="E325" s="19" t="s">
        <v>12</v>
      </c>
      <c r="F325" s="47">
        <v>1.7000000000000001E-2</v>
      </c>
      <c r="G325" s="14">
        <f t="shared" ref="G325" si="123">IF(F325="","",F325*(1-$F$4))</f>
        <v>1.7000000000000001E-2</v>
      </c>
      <c r="H325" s="14">
        <f>IF(F325="","",F325*F5)*(1-$F$4)</f>
        <v>1.6150000000000002</v>
      </c>
      <c r="I325" s="50">
        <f t="shared" ref="I325" si="124">H325/1.2</f>
        <v>1.3458333333333337</v>
      </c>
      <c r="J325" s="20">
        <v>1</v>
      </c>
      <c r="K325" s="19" t="s">
        <v>20</v>
      </c>
      <c r="L325" s="19"/>
      <c r="M325" s="14"/>
      <c r="N325" s="14"/>
      <c r="O325" s="21" t="str">
        <f t="shared" ref="O325" si="125">IF(OR(D325="",H325=""),"",D325*H325)</f>
        <v/>
      </c>
      <c r="P325" s="21"/>
      <c r="Q325" s="22"/>
    </row>
    <row r="326" spans="1:17" x14ac:dyDescent="0.25">
      <c r="A326" s="15"/>
      <c r="B326" s="15">
        <v>95436</v>
      </c>
      <c r="C326" s="1" t="s">
        <v>58</v>
      </c>
      <c r="D326" s="2"/>
      <c r="E326" s="19" t="s">
        <v>12</v>
      </c>
      <c r="F326" s="47">
        <v>1.7000000000000001E-2</v>
      </c>
      <c r="G326" s="14">
        <f t="shared" si="108"/>
        <v>1.7000000000000001E-2</v>
      </c>
      <c r="H326" s="14">
        <f>IF(F326="","",F326*F5)*(1-$F$4)</f>
        <v>1.6150000000000002</v>
      </c>
      <c r="I326" s="50">
        <f t="shared" si="109"/>
        <v>1.3458333333333337</v>
      </c>
      <c r="J326" s="20">
        <v>1</v>
      </c>
      <c r="K326" s="19" t="s">
        <v>20</v>
      </c>
      <c r="L326" s="19"/>
      <c r="M326" s="14"/>
      <c r="N326" s="14"/>
      <c r="O326" s="21" t="str">
        <f t="shared" si="110"/>
        <v/>
      </c>
      <c r="P326" s="21"/>
      <c r="Q326" s="22"/>
    </row>
    <row r="327" spans="1:17" x14ac:dyDescent="0.25">
      <c r="A327" s="23"/>
      <c r="B327" s="23">
        <v>95437</v>
      </c>
      <c r="C327" s="24" t="s">
        <v>59</v>
      </c>
      <c r="D327" s="25"/>
      <c r="E327" s="26" t="s">
        <v>12</v>
      </c>
      <c r="F327" s="48">
        <v>1.7000000000000001E-2</v>
      </c>
      <c r="G327" s="27">
        <f t="shared" si="108"/>
        <v>1.7000000000000001E-2</v>
      </c>
      <c r="H327" s="27">
        <f>IF(F327="","",F327*F5)*(1-$F$4)</f>
        <v>1.6150000000000002</v>
      </c>
      <c r="I327" s="50">
        <f t="shared" si="109"/>
        <v>1.3458333333333337</v>
      </c>
      <c r="J327" s="28">
        <v>1</v>
      </c>
      <c r="K327" s="26" t="s">
        <v>20</v>
      </c>
      <c r="L327" s="26"/>
      <c r="M327" s="27"/>
      <c r="N327" s="27"/>
      <c r="O327" s="29" t="str">
        <f t="shared" si="110"/>
        <v/>
      </c>
      <c r="P327" s="29"/>
      <c r="Q327" s="30"/>
    </row>
    <row r="328" spans="1:17" x14ac:dyDescent="0.25">
      <c r="A328" s="15"/>
      <c r="B328" s="15">
        <v>95438</v>
      </c>
      <c r="C328" s="1" t="s">
        <v>60</v>
      </c>
      <c r="D328" s="2"/>
      <c r="E328" s="19" t="s">
        <v>12</v>
      </c>
      <c r="F328" s="47">
        <v>1.7000000000000001E-2</v>
      </c>
      <c r="G328" s="14">
        <f t="shared" si="108"/>
        <v>1.7000000000000001E-2</v>
      </c>
      <c r="H328" s="14">
        <f>IF(F328="","",F328*F5)*(1-$F$4)</f>
        <v>1.6150000000000002</v>
      </c>
      <c r="I328" s="50">
        <f t="shared" si="109"/>
        <v>1.3458333333333337</v>
      </c>
      <c r="J328" s="20">
        <v>1</v>
      </c>
      <c r="K328" s="19" t="s">
        <v>20</v>
      </c>
      <c r="L328" s="19"/>
      <c r="M328" s="14"/>
      <c r="N328" s="14"/>
      <c r="O328" s="21" t="str">
        <f t="shared" si="110"/>
        <v/>
      </c>
      <c r="P328" s="21"/>
      <c r="Q328" s="22"/>
    </row>
    <row r="329" spans="1:17" x14ac:dyDescent="0.25">
      <c r="A329" s="23"/>
      <c r="B329" s="23">
        <v>95439</v>
      </c>
      <c r="C329" s="24" t="s">
        <v>61</v>
      </c>
      <c r="D329" s="25"/>
      <c r="E329" s="26" t="s">
        <v>12</v>
      </c>
      <c r="F329" s="48">
        <v>1.7000000000000001E-2</v>
      </c>
      <c r="G329" s="27">
        <f t="shared" si="108"/>
        <v>1.7000000000000001E-2</v>
      </c>
      <c r="H329" s="27">
        <f>IF(F329="","",F329*F5)*(1-$F$4)</f>
        <v>1.6150000000000002</v>
      </c>
      <c r="I329" s="50">
        <f t="shared" si="109"/>
        <v>1.3458333333333337</v>
      </c>
      <c r="J329" s="28">
        <v>1</v>
      </c>
      <c r="K329" s="26" t="s">
        <v>20</v>
      </c>
      <c r="L329" s="26"/>
      <c r="M329" s="27"/>
      <c r="N329" s="27"/>
      <c r="O329" s="29" t="str">
        <f t="shared" si="110"/>
        <v/>
      </c>
      <c r="P329" s="29"/>
      <c r="Q329" s="30"/>
    </row>
    <row r="330" spans="1:17" x14ac:dyDescent="0.25">
      <c r="A330" s="15"/>
      <c r="B330" s="15">
        <v>95440</v>
      </c>
      <c r="C330" s="1" t="s">
        <v>62</v>
      </c>
      <c r="D330" s="2"/>
      <c r="E330" s="19" t="s">
        <v>12</v>
      </c>
      <c r="F330" s="47">
        <v>1.7000000000000001E-2</v>
      </c>
      <c r="G330" s="14">
        <f t="shared" si="108"/>
        <v>1.7000000000000001E-2</v>
      </c>
      <c r="H330" s="14">
        <f>IF(F330="","",F330*F5)*(1-$F$4)</f>
        <v>1.6150000000000002</v>
      </c>
      <c r="I330" s="50">
        <f t="shared" si="109"/>
        <v>1.3458333333333337</v>
      </c>
      <c r="J330" s="20">
        <v>1</v>
      </c>
      <c r="K330" s="19" t="s">
        <v>20</v>
      </c>
      <c r="L330" s="19"/>
      <c r="M330" s="14"/>
      <c r="N330" s="14"/>
      <c r="O330" s="21" t="str">
        <f t="shared" si="110"/>
        <v/>
      </c>
      <c r="P330" s="21"/>
      <c r="Q330" s="22"/>
    </row>
    <row r="331" spans="1:17" x14ac:dyDescent="0.25">
      <c r="A331" s="23"/>
      <c r="B331" s="23">
        <v>95441</v>
      </c>
      <c r="C331" s="24" t="s">
        <v>63</v>
      </c>
      <c r="D331" s="25"/>
      <c r="E331" s="26" t="s">
        <v>12</v>
      </c>
      <c r="F331" s="48">
        <v>1.7000000000000001E-2</v>
      </c>
      <c r="G331" s="27">
        <f t="shared" si="108"/>
        <v>1.7000000000000001E-2</v>
      </c>
      <c r="H331" s="27">
        <f>IF(F331="","",F331*F5)*(1-$F$4)</f>
        <v>1.6150000000000002</v>
      </c>
      <c r="I331" s="50">
        <f t="shared" si="109"/>
        <v>1.3458333333333337</v>
      </c>
      <c r="J331" s="28">
        <v>1</v>
      </c>
      <c r="K331" s="26" t="s">
        <v>20</v>
      </c>
      <c r="L331" s="26"/>
      <c r="M331" s="27"/>
      <c r="N331" s="27"/>
      <c r="O331" s="29" t="str">
        <f t="shared" si="110"/>
        <v/>
      </c>
      <c r="P331" s="29"/>
      <c r="Q331" s="30"/>
    </row>
    <row r="332" spans="1:17" x14ac:dyDescent="0.25">
      <c r="A332" s="15"/>
      <c r="B332" s="15">
        <v>95442</v>
      </c>
      <c r="C332" s="1" t="s">
        <v>64</v>
      </c>
      <c r="D332" s="2"/>
      <c r="E332" s="19" t="s">
        <v>12</v>
      </c>
      <c r="F332" s="47">
        <v>1.7000000000000001E-2</v>
      </c>
      <c r="G332" s="14">
        <f t="shared" ref="G332:G366" si="126">IF(F332="","",F332*(1-$F$4))</f>
        <v>1.7000000000000001E-2</v>
      </c>
      <c r="H332" s="14">
        <f>IF(F332="","",F332*F5)*(1-$F$4)</f>
        <v>1.6150000000000002</v>
      </c>
      <c r="I332" s="50">
        <f t="shared" si="109"/>
        <v>1.3458333333333337</v>
      </c>
      <c r="J332" s="20">
        <v>1</v>
      </c>
      <c r="K332" s="19" t="s">
        <v>20</v>
      </c>
      <c r="L332" s="19"/>
      <c r="M332" s="14"/>
      <c r="N332" s="14"/>
      <c r="O332" s="21" t="str">
        <f t="shared" si="110"/>
        <v/>
      </c>
      <c r="P332" s="21"/>
      <c r="Q332" s="22"/>
    </row>
    <row r="333" spans="1:17" x14ac:dyDescent="0.25">
      <c r="A333" s="23"/>
      <c r="B333" s="23">
        <v>95443</v>
      </c>
      <c r="C333" s="24" t="s">
        <v>65</v>
      </c>
      <c r="D333" s="25"/>
      <c r="E333" s="26" t="s">
        <v>12</v>
      </c>
      <c r="F333" s="48">
        <v>1.7000000000000001E-2</v>
      </c>
      <c r="G333" s="27">
        <f t="shared" si="126"/>
        <v>1.7000000000000001E-2</v>
      </c>
      <c r="H333" s="27">
        <f>IF(F333="","",F333*F5)*(1-$F$4)</f>
        <v>1.6150000000000002</v>
      </c>
      <c r="I333" s="50">
        <f t="shared" si="109"/>
        <v>1.3458333333333337</v>
      </c>
      <c r="J333" s="28">
        <v>1</v>
      </c>
      <c r="K333" s="26" t="s">
        <v>20</v>
      </c>
      <c r="L333" s="26"/>
      <c r="M333" s="27"/>
      <c r="N333" s="27"/>
      <c r="O333" s="29" t="str">
        <f t="shared" si="110"/>
        <v/>
      </c>
      <c r="P333" s="29"/>
      <c r="Q333" s="30"/>
    </row>
    <row r="334" spans="1:17" x14ac:dyDescent="0.25">
      <c r="A334" s="59"/>
      <c r="B334" s="59">
        <v>1060244</v>
      </c>
      <c r="C334" s="24" t="s">
        <v>545</v>
      </c>
      <c r="D334" s="25"/>
      <c r="E334" s="26" t="s">
        <v>12</v>
      </c>
      <c r="F334" s="48">
        <v>1.7000000000000001E-2</v>
      </c>
      <c r="G334" s="27">
        <f t="shared" ref="G334" si="127">IF(F334="","",F334*(1-$F$4))</f>
        <v>1.7000000000000001E-2</v>
      </c>
      <c r="H334" s="27">
        <f>IF(F334="","",F334*F5)*(1-$F$4)</f>
        <v>1.6150000000000002</v>
      </c>
      <c r="I334" s="50">
        <f t="shared" ref="I334" si="128">H334/1.2</f>
        <v>1.3458333333333337</v>
      </c>
      <c r="J334" s="28">
        <v>1</v>
      </c>
      <c r="K334" s="26" t="s">
        <v>20</v>
      </c>
      <c r="L334" s="26"/>
      <c r="M334" s="27"/>
      <c r="N334" s="27"/>
      <c r="O334" s="29" t="str">
        <f t="shared" ref="O334" si="129">IF(OR(D334="",H334=""),"",D334*H334)</f>
        <v/>
      </c>
      <c r="P334" s="29"/>
      <c r="Q334" s="30"/>
    </row>
    <row r="335" spans="1:17" x14ac:dyDescent="0.25">
      <c r="A335" s="59"/>
      <c r="B335" s="59"/>
      <c r="C335" s="24"/>
      <c r="D335" s="25"/>
      <c r="E335" s="60"/>
      <c r="F335" s="67"/>
      <c r="G335" s="61"/>
      <c r="H335" s="61"/>
      <c r="I335" s="65"/>
      <c r="J335" s="62"/>
      <c r="K335" s="60"/>
      <c r="L335" s="60"/>
      <c r="M335" s="61"/>
      <c r="N335" s="61"/>
      <c r="O335" s="63"/>
      <c r="P335" s="63"/>
      <c r="Q335" s="64"/>
    </row>
    <row r="336" spans="1:17" x14ac:dyDescent="0.25">
      <c r="A336" s="59"/>
      <c r="B336" s="59"/>
      <c r="C336" s="24"/>
      <c r="D336" s="25"/>
      <c r="E336" s="60"/>
      <c r="F336" s="67"/>
      <c r="G336" s="61"/>
      <c r="H336" s="61"/>
      <c r="I336" s="65"/>
      <c r="J336" s="62"/>
      <c r="K336" s="60"/>
      <c r="L336" s="60"/>
      <c r="M336" s="61"/>
      <c r="N336" s="61"/>
      <c r="O336" s="63"/>
      <c r="P336" s="63"/>
      <c r="Q336" s="64"/>
    </row>
    <row r="337" spans="1:17" ht="21" x14ac:dyDescent="0.25">
      <c r="A337" s="15"/>
      <c r="B337" s="15">
        <v>1060299</v>
      </c>
      <c r="C337" s="1" t="s">
        <v>341</v>
      </c>
      <c r="D337" s="2"/>
      <c r="E337" s="19" t="s">
        <v>12</v>
      </c>
      <c r="F337" s="47">
        <v>5.5E-2</v>
      </c>
      <c r="G337" s="14">
        <f t="shared" si="126"/>
        <v>5.5E-2</v>
      </c>
      <c r="H337" s="14">
        <f>IF(F337="","",F337*F5)*(1-$F$4)</f>
        <v>5.2249999999999996</v>
      </c>
      <c r="I337" s="50">
        <f t="shared" si="109"/>
        <v>4.354166666666667</v>
      </c>
      <c r="J337" s="20">
        <v>1</v>
      </c>
      <c r="K337" s="19" t="s">
        <v>20</v>
      </c>
      <c r="L337" s="19"/>
      <c r="M337" s="14"/>
      <c r="N337" s="14"/>
      <c r="O337" s="21" t="str">
        <f t="shared" ref="O337:O368" si="130">IF(OR(D337="",H337=""),"",D337*H337)</f>
        <v/>
      </c>
      <c r="P337" s="21"/>
      <c r="Q337" s="22"/>
    </row>
    <row r="338" spans="1:17" ht="21" x14ac:dyDescent="0.25">
      <c r="A338" s="23"/>
      <c r="B338" s="23">
        <v>1060300</v>
      </c>
      <c r="C338" s="24" t="s">
        <v>342</v>
      </c>
      <c r="D338" s="25"/>
      <c r="E338" s="26" t="s">
        <v>12</v>
      </c>
      <c r="F338" s="48">
        <v>5.5E-2</v>
      </c>
      <c r="G338" s="27">
        <f t="shared" si="126"/>
        <v>5.5E-2</v>
      </c>
      <c r="H338" s="27">
        <f>IF(F338="","",F338*F5)*(1-$F$4)</f>
        <v>5.2249999999999996</v>
      </c>
      <c r="I338" s="50">
        <f t="shared" si="109"/>
        <v>4.354166666666667</v>
      </c>
      <c r="J338" s="28">
        <v>1</v>
      </c>
      <c r="K338" s="26" t="s">
        <v>20</v>
      </c>
      <c r="L338" s="26"/>
      <c r="M338" s="27"/>
      <c r="N338" s="27"/>
      <c r="O338" s="29" t="str">
        <f t="shared" si="130"/>
        <v/>
      </c>
      <c r="P338" s="29"/>
      <c r="Q338" s="30"/>
    </row>
    <row r="339" spans="1:17" ht="21" x14ac:dyDescent="0.25">
      <c r="A339" s="15"/>
      <c r="B339" s="15">
        <v>1060301</v>
      </c>
      <c r="C339" s="1" t="s">
        <v>343</v>
      </c>
      <c r="D339" s="2"/>
      <c r="E339" s="19" t="s">
        <v>12</v>
      </c>
      <c r="F339" s="47">
        <v>5.5E-2</v>
      </c>
      <c r="G339" s="14">
        <f t="shared" si="126"/>
        <v>5.5E-2</v>
      </c>
      <c r="H339" s="14">
        <f>IF(F339="","",F339*F5)*(1-$F$4)</f>
        <v>5.2249999999999996</v>
      </c>
      <c r="I339" s="50">
        <f t="shared" si="109"/>
        <v>4.354166666666667</v>
      </c>
      <c r="J339" s="20">
        <v>1</v>
      </c>
      <c r="K339" s="19" t="s">
        <v>20</v>
      </c>
      <c r="L339" s="19"/>
      <c r="M339" s="14"/>
      <c r="N339" s="14"/>
      <c r="O339" s="21" t="str">
        <f t="shared" si="130"/>
        <v/>
      </c>
      <c r="P339" s="21"/>
      <c r="Q339" s="22"/>
    </row>
    <row r="340" spans="1:17" ht="21" x14ac:dyDescent="0.25">
      <c r="A340" s="23"/>
      <c r="B340" s="23">
        <v>1060302</v>
      </c>
      <c r="C340" s="24" t="s">
        <v>344</v>
      </c>
      <c r="D340" s="25"/>
      <c r="E340" s="26" t="s">
        <v>12</v>
      </c>
      <c r="F340" s="48">
        <v>5.5E-2</v>
      </c>
      <c r="G340" s="27">
        <f t="shared" si="126"/>
        <v>5.5E-2</v>
      </c>
      <c r="H340" s="27">
        <f>IF(F340="","",F340*F5)*(1-$F$4)</f>
        <v>5.2249999999999996</v>
      </c>
      <c r="I340" s="50">
        <f t="shared" si="109"/>
        <v>4.354166666666667</v>
      </c>
      <c r="J340" s="28">
        <v>1</v>
      </c>
      <c r="K340" s="26" t="s">
        <v>20</v>
      </c>
      <c r="L340" s="26"/>
      <c r="M340" s="27"/>
      <c r="N340" s="27"/>
      <c r="O340" s="29" t="str">
        <f t="shared" si="130"/>
        <v/>
      </c>
      <c r="P340" s="29"/>
      <c r="Q340" s="30"/>
    </row>
    <row r="341" spans="1:17" ht="21" x14ac:dyDescent="0.25">
      <c r="A341" s="15"/>
      <c r="B341" s="15">
        <v>1060303</v>
      </c>
      <c r="C341" s="1" t="s">
        <v>345</v>
      </c>
      <c r="D341" s="2"/>
      <c r="E341" s="19" t="s">
        <v>12</v>
      </c>
      <c r="F341" s="47">
        <v>5.5E-2</v>
      </c>
      <c r="G341" s="14">
        <f t="shared" si="126"/>
        <v>5.5E-2</v>
      </c>
      <c r="H341" s="14">
        <f>IF(F341="","",F341*F5)*(1-$F$4)</f>
        <v>5.2249999999999996</v>
      </c>
      <c r="I341" s="50">
        <f t="shared" si="109"/>
        <v>4.354166666666667</v>
      </c>
      <c r="J341" s="20">
        <v>1</v>
      </c>
      <c r="K341" s="19" t="s">
        <v>20</v>
      </c>
      <c r="L341" s="19"/>
      <c r="M341" s="14"/>
      <c r="N341" s="14"/>
      <c r="O341" s="21" t="str">
        <f t="shared" si="130"/>
        <v/>
      </c>
      <c r="P341" s="21"/>
      <c r="Q341" s="22"/>
    </row>
    <row r="342" spans="1:17" ht="21" x14ac:dyDescent="0.25">
      <c r="A342" s="23"/>
      <c r="B342" s="23">
        <v>1060304</v>
      </c>
      <c r="C342" s="24" t="s">
        <v>346</v>
      </c>
      <c r="D342" s="25"/>
      <c r="E342" s="26" t="s">
        <v>12</v>
      </c>
      <c r="F342" s="48">
        <v>5.5E-2</v>
      </c>
      <c r="G342" s="27">
        <f t="shared" si="126"/>
        <v>5.5E-2</v>
      </c>
      <c r="H342" s="27">
        <f>IF(F342="","",F342*F5)*(1-$F$4)</f>
        <v>5.2249999999999996</v>
      </c>
      <c r="I342" s="50">
        <f t="shared" si="109"/>
        <v>4.354166666666667</v>
      </c>
      <c r="J342" s="28">
        <v>1</v>
      </c>
      <c r="K342" s="26" t="s">
        <v>20</v>
      </c>
      <c r="L342" s="26"/>
      <c r="M342" s="27"/>
      <c r="N342" s="27"/>
      <c r="O342" s="29" t="str">
        <f t="shared" si="130"/>
        <v/>
      </c>
      <c r="P342" s="29"/>
      <c r="Q342" s="30"/>
    </row>
    <row r="343" spans="1:17" ht="21" x14ac:dyDescent="0.25">
      <c r="A343" s="15"/>
      <c r="B343" s="15">
        <v>1060305</v>
      </c>
      <c r="C343" s="1" t="s">
        <v>347</v>
      </c>
      <c r="D343" s="2"/>
      <c r="E343" s="19" t="s">
        <v>12</v>
      </c>
      <c r="F343" s="47">
        <v>5.5E-2</v>
      </c>
      <c r="G343" s="14">
        <f t="shared" si="126"/>
        <v>5.5E-2</v>
      </c>
      <c r="H343" s="14">
        <f>IF(F343="","",F343*F5)*(1-$F$4)</f>
        <v>5.2249999999999996</v>
      </c>
      <c r="I343" s="50">
        <f t="shared" si="109"/>
        <v>4.354166666666667</v>
      </c>
      <c r="J343" s="20">
        <v>1</v>
      </c>
      <c r="K343" s="19" t="s">
        <v>20</v>
      </c>
      <c r="L343" s="19"/>
      <c r="M343" s="14"/>
      <c r="N343" s="14"/>
      <c r="O343" s="21" t="str">
        <f t="shared" si="130"/>
        <v/>
      </c>
      <c r="P343" s="21"/>
      <c r="Q343" s="22"/>
    </row>
    <row r="344" spans="1:17" ht="21" x14ac:dyDescent="0.25">
      <c r="A344" s="23"/>
      <c r="B344" s="23">
        <v>1060306</v>
      </c>
      <c r="C344" s="24" t="s">
        <v>348</v>
      </c>
      <c r="D344" s="25"/>
      <c r="E344" s="26" t="s">
        <v>12</v>
      </c>
      <c r="F344" s="48">
        <v>5.5E-2</v>
      </c>
      <c r="G344" s="27">
        <f t="shared" si="126"/>
        <v>5.5E-2</v>
      </c>
      <c r="H344" s="27">
        <f>IF(F344="","",F344*F5)*(1-$F$4)</f>
        <v>5.2249999999999996</v>
      </c>
      <c r="I344" s="50">
        <f t="shared" si="109"/>
        <v>4.354166666666667</v>
      </c>
      <c r="J344" s="28">
        <v>1</v>
      </c>
      <c r="K344" s="26" t="s">
        <v>20</v>
      </c>
      <c r="L344" s="26"/>
      <c r="M344" s="27"/>
      <c r="N344" s="27"/>
      <c r="O344" s="29" t="str">
        <f t="shared" si="130"/>
        <v/>
      </c>
      <c r="P344" s="29"/>
      <c r="Q344" s="30"/>
    </row>
    <row r="345" spans="1:17" ht="21" x14ac:dyDescent="0.25">
      <c r="A345" s="15"/>
      <c r="B345" s="15">
        <v>1060307</v>
      </c>
      <c r="C345" s="1" t="s">
        <v>349</v>
      </c>
      <c r="D345" s="2"/>
      <c r="E345" s="19" t="s">
        <v>12</v>
      </c>
      <c r="F345" s="47">
        <v>5.5E-2</v>
      </c>
      <c r="G345" s="14">
        <f t="shared" si="126"/>
        <v>5.5E-2</v>
      </c>
      <c r="H345" s="14">
        <f>IF(F345="","",F345*F5)*(1-$F$4)</f>
        <v>5.2249999999999996</v>
      </c>
      <c r="I345" s="50">
        <f t="shared" si="109"/>
        <v>4.354166666666667</v>
      </c>
      <c r="J345" s="20">
        <v>1</v>
      </c>
      <c r="K345" s="19" t="s">
        <v>20</v>
      </c>
      <c r="L345" s="19"/>
      <c r="M345" s="14"/>
      <c r="N345" s="14"/>
      <c r="O345" s="21" t="str">
        <f t="shared" si="130"/>
        <v/>
      </c>
      <c r="P345" s="21"/>
      <c r="Q345" s="22"/>
    </row>
    <row r="346" spans="1:17" ht="21" x14ac:dyDescent="0.25">
      <c r="A346" s="23"/>
      <c r="B346" s="23">
        <v>1060308</v>
      </c>
      <c r="C346" s="24" t="s">
        <v>350</v>
      </c>
      <c r="D346" s="25"/>
      <c r="E346" s="26" t="s">
        <v>12</v>
      </c>
      <c r="F346" s="48">
        <v>5.5E-2</v>
      </c>
      <c r="G346" s="27">
        <f t="shared" si="126"/>
        <v>5.5E-2</v>
      </c>
      <c r="H346" s="27">
        <f>IF(F346="","",F346*F5)*(1-$F$4)</f>
        <v>5.2249999999999996</v>
      </c>
      <c r="I346" s="50">
        <f t="shared" si="109"/>
        <v>4.354166666666667</v>
      </c>
      <c r="J346" s="28">
        <v>1</v>
      </c>
      <c r="K346" s="26" t="s">
        <v>20</v>
      </c>
      <c r="L346" s="26"/>
      <c r="M346" s="27"/>
      <c r="N346" s="27"/>
      <c r="O346" s="29" t="str">
        <f t="shared" si="130"/>
        <v/>
      </c>
      <c r="P346" s="29"/>
      <c r="Q346" s="30"/>
    </row>
    <row r="347" spans="1:17" ht="21" x14ac:dyDescent="0.25">
      <c r="A347" s="15"/>
      <c r="B347" s="15">
        <v>1060309</v>
      </c>
      <c r="C347" s="1" t="s">
        <v>351</v>
      </c>
      <c r="D347" s="2"/>
      <c r="E347" s="19" t="s">
        <v>12</v>
      </c>
      <c r="F347" s="47">
        <v>5.5E-2</v>
      </c>
      <c r="G347" s="14">
        <f t="shared" si="126"/>
        <v>5.5E-2</v>
      </c>
      <c r="H347" s="14">
        <f>IF(F347="","",F347*F5)*(1-$F$4)</f>
        <v>5.2249999999999996</v>
      </c>
      <c r="I347" s="50">
        <f t="shared" si="109"/>
        <v>4.354166666666667</v>
      </c>
      <c r="J347" s="20">
        <v>1</v>
      </c>
      <c r="K347" s="19" t="s">
        <v>20</v>
      </c>
      <c r="L347" s="19"/>
      <c r="M347" s="14"/>
      <c r="N347" s="14"/>
      <c r="O347" s="21" t="str">
        <f t="shared" si="130"/>
        <v/>
      </c>
      <c r="P347" s="21"/>
      <c r="Q347" s="22"/>
    </row>
    <row r="348" spans="1:17" ht="21" x14ac:dyDescent="0.25">
      <c r="A348" s="23"/>
      <c r="B348" s="23">
        <v>1060310</v>
      </c>
      <c r="C348" s="24" t="s">
        <v>352</v>
      </c>
      <c r="D348" s="25"/>
      <c r="E348" s="26" t="s">
        <v>12</v>
      </c>
      <c r="F348" s="48">
        <v>5.5E-2</v>
      </c>
      <c r="G348" s="27">
        <f t="shared" si="126"/>
        <v>5.5E-2</v>
      </c>
      <c r="H348" s="27">
        <f>IF(F348="","",F348*F5)*(1-$F$4)</f>
        <v>5.2249999999999996</v>
      </c>
      <c r="I348" s="50">
        <f t="shared" si="109"/>
        <v>4.354166666666667</v>
      </c>
      <c r="J348" s="28">
        <v>1</v>
      </c>
      <c r="K348" s="26" t="s">
        <v>20</v>
      </c>
      <c r="L348" s="26"/>
      <c r="M348" s="27"/>
      <c r="N348" s="27"/>
      <c r="O348" s="29" t="str">
        <f t="shared" si="130"/>
        <v/>
      </c>
      <c r="P348" s="29"/>
      <c r="Q348" s="30"/>
    </row>
    <row r="349" spans="1:17" ht="21" x14ac:dyDescent="0.25">
      <c r="A349" s="15"/>
      <c r="B349" s="15">
        <v>1060311</v>
      </c>
      <c r="C349" s="1" t="s">
        <v>353</v>
      </c>
      <c r="D349" s="2"/>
      <c r="E349" s="19" t="s">
        <v>12</v>
      </c>
      <c r="F349" s="47">
        <v>5.5E-2</v>
      </c>
      <c r="G349" s="14">
        <f t="shared" si="126"/>
        <v>5.5E-2</v>
      </c>
      <c r="H349" s="14">
        <f>IF(F349="","",F349*F5)*(1-$F$4)</f>
        <v>5.2249999999999996</v>
      </c>
      <c r="I349" s="50">
        <f t="shared" si="109"/>
        <v>4.354166666666667</v>
      </c>
      <c r="J349" s="20">
        <v>1</v>
      </c>
      <c r="K349" s="19" t="s">
        <v>20</v>
      </c>
      <c r="L349" s="19"/>
      <c r="M349" s="14"/>
      <c r="N349" s="14"/>
      <c r="O349" s="21" t="str">
        <f t="shared" si="130"/>
        <v/>
      </c>
      <c r="P349" s="21"/>
      <c r="Q349" s="22"/>
    </row>
    <row r="350" spans="1:17" ht="21" x14ac:dyDescent="0.25">
      <c r="A350" s="23"/>
      <c r="B350" s="23">
        <v>1060312</v>
      </c>
      <c r="C350" s="24" t="s">
        <v>354</v>
      </c>
      <c r="D350" s="25"/>
      <c r="E350" s="26" t="s">
        <v>12</v>
      </c>
      <c r="F350" s="48">
        <v>5.5E-2</v>
      </c>
      <c r="G350" s="27">
        <f t="shared" si="126"/>
        <v>5.5E-2</v>
      </c>
      <c r="H350" s="27">
        <f>IF(F350="","",F350*F5)*(1-$F$4)</f>
        <v>5.2249999999999996</v>
      </c>
      <c r="I350" s="50">
        <f t="shared" si="109"/>
        <v>4.354166666666667</v>
      </c>
      <c r="J350" s="28">
        <v>1</v>
      </c>
      <c r="K350" s="26" t="s">
        <v>20</v>
      </c>
      <c r="L350" s="26"/>
      <c r="M350" s="27"/>
      <c r="N350" s="27"/>
      <c r="O350" s="29" t="str">
        <f t="shared" si="130"/>
        <v/>
      </c>
      <c r="P350" s="29"/>
      <c r="Q350" s="30"/>
    </row>
    <row r="351" spans="1:17" ht="21" x14ac:dyDescent="0.25">
      <c r="A351" s="15"/>
      <c r="B351" s="15">
        <v>1060313</v>
      </c>
      <c r="C351" s="1" t="s">
        <v>355</v>
      </c>
      <c r="D351" s="2"/>
      <c r="E351" s="19" t="s">
        <v>12</v>
      </c>
      <c r="F351" s="47">
        <v>5.5E-2</v>
      </c>
      <c r="G351" s="14">
        <f t="shared" si="126"/>
        <v>5.5E-2</v>
      </c>
      <c r="H351" s="14">
        <f>IF(F351="","",F351*F5)*(1-$F$4)</f>
        <v>5.2249999999999996</v>
      </c>
      <c r="I351" s="50">
        <f t="shared" si="109"/>
        <v>4.354166666666667</v>
      </c>
      <c r="J351" s="20">
        <v>1</v>
      </c>
      <c r="K351" s="19" t="s">
        <v>20</v>
      </c>
      <c r="L351" s="19"/>
      <c r="M351" s="14"/>
      <c r="N351" s="14"/>
      <c r="O351" s="21" t="str">
        <f t="shared" si="130"/>
        <v/>
      </c>
      <c r="P351" s="21"/>
      <c r="Q351" s="22"/>
    </row>
    <row r="352" spans="1:17" ht="21" x14ac:dyDescent="0.25">
      <c r="A352" s="23"/>
      <c r="B352" s="23">
        <v>1060314</v>
      </c>
      <c r="C352" s="24" t="s">
        <v>356</v>
      </c>
      <c r="D352" s="25"/>
      <c r="E352" s="26" t="s">
        <v>12</v>
      </c>
      <c r="F352" s="48">
        <v>5.5E-2</v>
      </c>
      <c r="G352" s="27">
        <f t="shared" si="126"/>
        <v>5.5E-2</v>
      </c>
      <c r="H352" s="27">
        <f>IF(F352="","",F352*F5)*(1-$F$4)</f>
        <v>5.2249999999999996</v>
      </c>
      <c r="I352" s="50">
        <f t="shared" si="109"/>
        <v>4.354166666666667</v>
      </c>
      <c r="J352" s="28">
        <v>1</v>
      </c>
      <c r="K352" s="26" t="s">
        <v>20</v>
      </c>
      <c r="L352" s="26"/>
      <c r="M352" s="27"/>
      <c r="N352" s="27"/>
      <c r="O352" s="29" t="str">
        <f t="shared" si="130"/>
        <v/>
      </c>
      <c r="P352" s="29"/>
      <c r="Q352" s="30"/>
    </row>
    <row r="353" spans="1:17" ht="21" x14ac:dyDescent="0.25">
      <c r="A353" s="15"/>
      <c r="B353" s="15">
        <v>1060315</v>
      </c>
      <c r="C353" s="1" t="s">
        <v>357</v>
      </c>
      <c r="D353" s="2"/>
      <c r="E353" s="19" t="s">
        <v>12</v>
      </c>
      <c r="F353" s="47">
        <v>5.5E-2</v>
      </c>
      <c r="G353" s="14">
        <f t="shared" si="126"/>
        <v>5.5E-2</v>
      </c>
      <c r="H353" s="14">
        <f>IF(F353="","",F353*F5)*(1-$F$4)</f>
        <v>5.2249999999999996</v>
      </c>
      <c r="I353" s="50">
        <f t="shared" si="109"/>
        <v>4.354166666666667</v>
      </c>
      <c r="J353" s="20">
        <v>1</v>
      </c>
      <c r="K353" s="19" t="s">
        <v>20</v>
      </c>
      <c r="L353" s="19"/>
      <c r="M353" s="14"/>
      <c r="N353" s="14"/>
      <c r="O353" s="21" t="str">
        <f t="shared" si="130"/>
        <v/>
      </c>
      <c r="P353" s="21"/>
      <c r="Q353" s="22"/>
    </row>
    <row r="354" spans="1:17" ht="21" x14ac:dyDescent="0.25">
      <c r="A354" s="23"/>
      <c r="B354" s="23">
        <v>1060316</v>
      </c>
      <c r="C354" s="24" t="s">
        <v>358</v>
      </c>
      <c r="D354" s="25"/>
      <c r="E354" s="26" t="s">
        <v>12</v>
      </c>
      <c r="F354" s="48">
        <v>5.5E-2</v>
      </c>
      <c r="G354" s="27">
        <f t="shared" si="126"/>
        <v>5.5E-2</v>
      </c>
      <c r="H354" s="27">
        <f>IF(F354="","",F354*F5)*(1-$F$4)</f>
        <v>5.2249999999999996</v>
      </c>
      <c r="I354" s="50">
        <f t="shared" si="109"/>
        <v>4.354166666666667</v>
      </c>
      <c r="J354" s="28">
        <v>1</v>
      </c>
      <c r="K354" s="26" t="s">
        <v>20</v>
      </c>
      <c r="L354" s="26"/>
      <c r="M354" s="27"/>
      <c r="N354" s="27"/>
      <c r="O354" s="29" t="str">
        <f t="shared" si="130"/>
        <v/>
      </c>
      <c r="P354" s="29"/>
      <c r="Q354" s="30"/>
    </row>
    <row r="355" spans="1:17" ht="21" x14ac:dyDescent="0.25">
      <c r="A355" s="15"/>
      <c r="B355" s="15">
        <v>1060317</v>
      </c>
      <c r="C355" s="1" t="s">
        <v>359</v>
      </c>
      <c r="D355" s="2"/>
      <c r="E355" s="19" t="s">
        <v>12</v>
      </c>
      <c r="F355" s="47">
        <v>5.5E-2</v>
      </c>
      <c r="G355" s="14">
        <f t="shared" si="126"/>
        <v>5.5E-2</v>
      </c>
      <c r="H355" s="14">
        <f>IF(F355="","",F355*F5)*(1-$F$4)</f>
        <v>5.2249999999999996</v>
      </c>
      <c r="I355" s="50">
        <f t="shared" si="109"/>
        <v>4.354166666666667</v>
      </c>
      <c r="J355" s="20">
        <v>1</v>
      </c>
      <c r="K355" s="19" t="s">
        <v>20</v>
      </c>
      <c r="L355" s="19"/>
      <c r="M355" s="14"/>
      <c r="N355" s="14"/>
      <c r="O355" s="21" t="str">
        <f t="shared" si="130"/>
        <v/>
      </c>
      <c r="P355" s="21"/>
      <c r="Q355" s="22"/>
    </row>
    <row r="356" spans="1:17" ht="21" x14ac:dyDescent="0.25">
      <c r="A356" s="23"/>
      <c r="B356" s="23">
        <v>1060318</v>
      </c>
      <c r="C356" s="24" t="s">
        <v>360</v>
      </c>
      <c r="D356" s="25"/>
      <c r="E356" s="26" t="s">
        <v>12</v>
      </c>
      <c r="F356" s="48">
        <v>5.5E-2</v>
      </c>
      <c r="G356" s="27">
        <f t="shared" si="126"/>
        <v>5.5E-2</v>
      </c>
      <c r="H356" s="27">
        <f>IF(F356="","",F356*F5)*(1-$F$4)</f>
        <v>5.2249999999999996</v>
      </c>
      <c r="I356" s="50">
        <f t="shared" si="109"/>
        <v>4.354166666666667</v>
      </c>
      <c r="J356" s="28">
        <v>1</v>
      </c>
      <c r="K356" s="26" t="s">
        <v>20</v>
      </c>
      <c r="L356" s="26"/>
      <c r="M356" s="27"/>
      <c r="N356" s="27"/>
      <c r="O356" s="29" t="str">
        <f t="shared" si="130"/>
        <v/>
      </c>
      <c r="P356" s="29"/>
      <c r="Q356" s="30"/>
    </row>
    <row r="357" spans="1:17" ht="21" x14ac:dyDescent="0.25">
      <c r="A357" s="15"/>
      <c r="B357" s="15">
        <v>1060319</v>
      </c>
      <c r="C357" s="1" t="s">
        <v>361</v>
      </c>
      <c r="D357" s="2"/>
      <c r="E357" s="19" t="s">
        <v>12</v>
      </c>
      <c r="F357" s="47">
        <v>5.5E-2</v>
      </c>
      <c r="G357" s="14">
        <f t="shared" si="126"/>
        <v>5.5E-2</v>
      </c>
      <c r="H357" s="14">
        <f>IF(F357="","",F357*F5)*(1-$F$4)</f>
        <v>5.2249999999999996</v>
      </c>
      <c r="I357" s="50">
        <f t="shared" si="109"/>
        <v>4.354166666666667</v>
      </c>
      <c r="J357" s="20">
        <v>1</v>
      </c>
      <c r="K357" s="19" t="s">
        <v>20</v>
      </c>
      <c r="L357" s="19"/>
      <c r="M357" s="14"/>
      <c r="N357" s="14"/>
      <c r="O357" s="21" t="str">
        <f t="shared" si="130"/>
        <v/>
      </c>
      <c r="P357" s="21"/>
      <c r="Q357" s="22"/>
    </row>
    <row r="358" spans="1:17" ht="21" x14ac:dyDescent="0.25">
      <c r="A358" s="23"/>
      <c r="B358" s="23">
        <v>1060320</v>
      </c>
      <c r="C358" s="24" t="s">
        <v>362</v>
      </c>
      <c r="D358" s="25"/>
      <c r="E358" s="26" t="s">
        <v>12</v>
      </c>
      <c r="F358" s="48">
        <v>5.5E-2</v>
      </c>
      <c r="G358" s="27">
        <f t="shared" si="126"/>
        <v>5.5E-2</v>
      </c>
      <c r="H358" s="27">
        <f>IF(F358="","",F358*F5)*(1-$F$4)</f>
        <v>5.2249999999999996</v>
      </c>
      <c r="I358" s="50">
        <f t="shared" si="109"/>
        <v>4.354166666666667</v>
      </c>
      <c r="J358" s="28">
        <v>1</v>
      </c>
      <c r="K358" s="26" t="s">
        <v>20</v>
      </c>
      <c r="L358" s="26"/>
      <c r="M358" s="27"/>
      <c r="N358" s="27"/>
      <c r="O358" s="29" t="str">
        <f t="shared" si="130"/>
        <v/>
      </c>
      <c r="P358" s="29"/>
      <c r="Q358" s="30"/>
    </row>
    <row r="359" spans="1:17" ht="21" x14ac:dyDescent="0.25">
      <c r="A359" s="15"/>
      <c r="B359" s="15">
        <v>1060321</v>
      </c>
      <c r="C359" s="1" t="s">
        <v>363</v>
      </c>
      <c r="D359" s="2"/>
      <c r="E359" s="19" t="s">
        <v>12</v>
      </c>
      <c r="F359" s="47">
        <v>5.5E-2</v>
      </c>
      <c r="G359" s="14">
        <f t="shared" si="126"/>
        <v>5.5E-2</v>
      </c>
      <c r="H359" s="14">
        <f>IF(F359="","",F359*F5)*(1-$F$4)</f>
        <v>5.2249999999999996</v>
      </c>
      <c r="I359" s="50">
        <f t="shared" si="109"/>
        <v>4.354166666666667</v>
      </c>
      <c r="J359" s="20">
        <v>1</v>
      </c>
      <c r="K359" s="19" t="s">
        <v>20</v>
      </c>
      <c r="L359" s="19"/>
      <c r="M359" s="14"/>
      <c r="N359" s="14"/>
      <c r="O359" s="21" t="str">
        <f t="shared" si="130"/>
        <v/>
      </c>
      <c r="P359" s="21"/>
      <c r="Q359" s="22"/>
    </row>
    <row r="360" spans="1:17" ht="21" x14ac:dyDescent="0.25">
      <c r="A360" s="23"/>
      <c r="B360" s="23">
        <v>1060322</v>
      </c>
      <c r="C360" s="24" t="s">
        <v>364</v>
      </c>
      <c r="D360" s="25"/>
      <c r="E360" s="26" t="s">
        <v>12</v>
      </c>
      <c r="F360" s="48">
        <v>5.5E-2</v>
      </c>
      <c r="G360" s="27">
        <f t="shared" si="126"/>
        <v>5.5E-2</v>
      </c>
      <c r="H360" s="27">
        <f>IF(F360="","",F360*F5)*(1-$F$4)</f>
        <v>5.2249999999999996</v>
      </c>
      <c r="I360" s="50">
        <f t="shared" si="109"/>
        <v>4.354166666666667</v>
      </c>
      <c r="J360" s="28">
        <v>1</v>
      </c>
      <c r="K360" s="26" t="s">
        <v>20</v>
      </c>
      <c r="L360" s="26"/>
      <c r="M360" s="27"/>
      <c r="N360" s="27"/>
      <c r="O360" s="29" t="str">
        <f t="shared" si="130"/>
        <v/>
      </c>
      <c r="P360" s="29"/>
      <c r="Q360" s="30"/>
    </row>
    <row r="361" spans="1:17" ht="21" x14ac:dyDescent="0.25">
      <c r="A361" s="15"/>
      <c r="B361" s="15">
        <v>1060323</v>
      </c>
      <c r="C361" s="1" t="s">
        <v>365</v>
      </c>
      <c r="D361" s="2"/>
      <c r="E361" s="19" t="s">
        <v>12</v>
      </c>
      <c r="F361" s="47">
        <v>5.5E-2</v>
      </c>
      <c r="G361" s="14">
        <f t="shared" si="126"/>
        <v>5.5E-2</v>
      </c>
      <c r="H361" s="14">
        <f>IF(F361="","",F361*F5)*(1-$F$4)</f>
        <v>5.2249999999999996</v>
      </c>
      <c r="I361" s="50">
        <f t="shared" si="109"/>
        <v>4.354166666666667</v>
      </c>
      <c r="J361" s="20">
        <v>1</v>
      </c>
      <c r="K361" s="19" t="s">
        <v>20</v>
      </c>
      <c r="L361" s="19"/>
      <c r="M361" s="14"/>
      <c r="N361" s="14"/>
      <c r="O361" s="21" t="str">
        <f t="shared" si="130"/>
        <v/>
      </c>
      <c r="P361" s="21"/>
      <c r="Q361" s="22"/>
    </row>
    <row r="362" spans="1:17" ht="21" x14ac:dyDescent="0.25">
      <c r="A362" s="23"/>
      <c r="B362" s="23">
        <v>1060324</v>
      </c>
      <c r="C362" s="24" t="s">
        <v>366</v>
      </c>
      <c r="D362" s="25"/>
      <c r="E362" s="26" t="s">
        <v>12</v>
      </c>
      <c r="F362" s="48">
        <v>5.5E-2</v>
      </c>
      <c r="G362" s="27">
        <f t="shared" si="126"/>
        <v>5.5E-2</v>
      </c>
      <c r="H362" s="27">
        <f>IF(F362="","",F362*F5)*(1-$F$4)</f>
        <v>5.2249999999999996</v>
      </c>
      <c r="I362" s="50">
        <f t="shared" si="109"/>
        <v>4.354166666666667</v>
      </c>
      <c r="J362" s="28">
        <v>1</v>
      </c>
      <c r="K362" s="26" t="s">
        <v>20</v>
      </c>
      <c r="L362" s="26"/>
      <c r="M362" s="27"/>
      <c r="N362" s="27"/>
      <c r="O362" s="29" t="str">
        <f t="shared" si="130"/>
        <v/>
      </c>
      <c r="P362" s="29"/>
      <c r="Q362" s="30"/>
    </row>
    <row r="363" spans="1:17" ht="21" x14ac:dyDescent="0.25">
      <c r="A363" s="15"/>
      <c r="B363" s="15">
        <v>1060325</v>
      </c>
      <c r="C363" s="1" t="s">
        <v>367</v>
      </c>
      <c r="D363" s="2"/>
      <c r="E363" s="19" t="s">
        <v>12</v>
      </c>
      <c r="F363" s="47">
        <v>5.5E-2</v>
      </c>
      <c r="G363" s="14">
        <f t="shared" si="126"/>
        <v>5.5E-2</v>
      </c>
      <c r="H363" s="14">
        <f>IF(F363="","",F363*F5)*(1-$F$4)</f>
        <v>5.2249999999999996</v>
      </c>
      <c r="I363" s="50">
        <f t="shared" si="109"/>
        <v>4.354166666666667</v>
      </c>
      <c r="J363" s="20">
        <v>1</v>
      </c>
      <c r="K363" s="19" t="s">
        <v>20</v>
      </c>
      <c r="L363" s="19"/>
      <c r="M363" s="14"/>
      <c r="N363" s="14"/>
      <c r="O363" s="21" t="str">
        <f t="shared" si="130"/>
        <v/>
      </c>
      <c r="P363" s="21"/>
      <c r="Q363" s="22"/>
    </row>
    <row r="364" spans="1:17" ht="21" x14ac:dyDescent="0.25">
      <c r="A364" s="23"/>
      <c r="B364" s="23">
        <v>1060326</v>
      </c>
      <c r="C364" s="24" t="s">
        <v>368</v>
      </c>
      <c r="D364" s="25"/>
      <c r="E364" s="26" t="s">
        <v>12</v>
      </c>
      <c r="F364" s="48">
        <v>5.5E-2</v>
      </c>
      <c r="G364" s="27">
        <f t="shared" si="126"/>
        <v>5.5E-2</v>
      </c>
      <c r="H364" s="27">
        <f>IF(F364="","",F364*F5)*(1-$F$4)</f>
        <v>5.2249999999999996</v>
      </c>
      <c r="I364" s="50">
        <f t="shared" ref="I364:I491" si="131">H364/1.2</f>
        <v>4.354166666666667</v>
      </c>
      <c r="J364" s="28">
        <v>1</v>
      </c>
      <c r="K364" s="26" t="s">
        <v>20</v>
      </c>
      <c r="L364" s="26"/>
      <c r="M364" s="27"/>
      <c r="N364" s="27"/>
      <c r="O364" s="29" t="str">
        <f t="shared" si="130"/>
        <v/>
      </c>
      <c r="P364" s="29"/>
      <c r="Q364" s="30"/>
    </row>
    <row r="365" spans="1:17" ht="21" x14ac:dyDescent="0.25">
      <c r="A365" s="15"/>
      <c r="B365" s="15">
        <v>1060327</v>
      </c>
      <c r="C365" s="1" t="s">
        <v>369</v>
      </c>
      <c r="D365" s="2"/>
      <c r="E365" s="19" t="s">
        <v>12</v>
      </c>
      <c r="F365" s="47">
        <v>5.5E-2</v>
      </c>
      <c r="G365" s="14">
        <f t="shared" si="126"/>
        <v>5.5E-2</v>
      </c>
      <c r="H365" s="14">
        <f>IF(F365="","",F365*F5)*(1-$F$4)</f>
        <v>5.2249999999999996</v>
      </c>
      <c r="I365" s="50">
        <f t="shared" si="131"/>
        <v>4.354166666666667</v>
      </c>
      <c r="J365" s="20">
        <v>1</v>
      </c>
      <c r="K365" s="19" t="s">
        <v>20</v>
      </c>
      <c r="L365" s="19"/>
      <c r="M365" s="14"/>
      <c r="N365" s="14"/>
      <c r="O365" s="21" t="str">
        <f t="shared" si="130"/>
        <v/>
      </c>
      <c r="P365" s="21"/>
      <c r="Q365" s="22"/>
    </row>
    <row r="366" spans="1:17" ht="21" x14ac:dyDescent="0.25">
      <c r="A366" s="23"/>
      <c r="B366" s="23">
        <v>1060328</v>
      </c>
      <c r="C366" s="24" t="s">
        <v>370</v>
      </c>
      <c r="D366" s="25"/>
      <c r="E366" s="26" t="s">
        <v>12</v>
      </c>
      <c r="F366" s="48">
        <v>5.5E-2</v>
      </c>
      <c r="G366" s="27">
        <f t="shared" si="126"/>
        <v>5.5E-2</v>
      </c>
      <c r="H366" s="27">
        <f>IF(F366="","",F366*F5)*(1-$F$4)</f>
        <v>5.2249999999999996</v>
      </c>
      <c r="I366" s="50">
        <f t="shared" si="131"/>
        <v>4.354166666666667</v>
      </c>
      <c r="J366" s="28">
        <v>1</v>
      </c>
      <c r="K366" s="26" t="s">
        <v>20</v>
      </c>
      <c r="L366" s="26"/>
      <c r="M366" s="27"/>
      <c r="N366" s="27"/>
      <c r="O366" s="29" t="str">
        <f t="shared" si="130"/>
        <v/>
      </c>
      <c r="P366" s="29"/>
      <c r="Q366" s="30"/>
    </row>
    <row r="367" spans="1:17" ht="21" x14ac:dyDescent="0.25">
      <c r="A367" s="15"/>
      <c r="B367" s="15">
        <v>1060329</v>
      </c>
      <c r="C367" s="1" t="s">
        <v>371</v>
      </c>
      <c r="D367" s="2"/>
      <c r="E367" s="19" t="s">
        <v>12</v>
      </c>
      <c r="F367" s="47">
        <v>5.5E-2</v>
      </c>
      <c r="G367" s="14">
        <f t="shared" ref="G367:G399" si="132">IF(F367="","",F367*(1-$F$4))</f>
        <v>5.5E-2</v>
      </c>
      <c r="H367" s="14">
        <f>IF(F367="","",F367*F5)*(1-$F$4)</f>
        <v>5.2249999999999996</v>
      </c>
      <c r="I367" s="50">
        <f t="shared" si="131"/>
        <v>4.354166666666667</v>
      </c>
      <c r="J367" s="20">
        <v>1</v>
      </c>
      <c r="K367" s="19" t="s">
        <v>20</v>
      </c>
      <c r="L367" s="19"/>
      <c r="M367" s="14"/>
      <c r="N367" s="14"/>
      <c r="O367" s="21" t="str">
        <f t="shared" si="130"/>
        <v/>
      </c>
      <c r="P367" s="21"/>
      <c r="Q367" s="22"/>
    </row>
    <row r="368" spans="1:17" ht="21" x14ac:dyDescent="0.25">
      <c r="A368" s="23"/>
      <c r="B368" s="23">
        <v>1060335</v>
      </c>
      <c r="C368" s="24" t="s">
        <v>372</v>
      </c>
      <c r="D368" s="25"/>
      <c r="E368" s="26" t="s">
        <v>12</v>
      </c>
      <c r="F368" s="48">
        <v>5.5E-2</v>
      </c>
      <c r="G368" s="27">
        <f t="shared" si="132"/>
        <v>5.5E-2</v>
      </c>
      <c r="H368" s="27">
        <f>IF(F368="","",F368*F5)*(1-$F$4)</f>
        <v>5.2249999999999996</v>
      </c>
      <c r="I368" s="50">
        <f t="shared" si="131"/>
        <v>4.354166666666667</v>
      </c>
      <c r="J368" s="28">
        <v>1</v>
      </c>
      <c r="K368" s="26" t="s">
        <v>20</v>
      </c>
      <c r="L368" s="26"/>
      <c r="M368" s="27"/>
      <c r="N368" s="27"/>
      <c r="O368" s="29" t="str">
        <f t="shared" si="130"/>
        <v/>
      </c>
      <c r="P368" s="29"/>
      <c r="Q368" s="30"/>
    </row>
    <row r="369" spans="1:17" ht="21" x14ac:dyDescent="0.25">
      <c r="A369" s="15"/>
      <c r="B369" s="15">
        <v>1060336</v>
      </c>
      <c r="C369" s="1" t="s">
        <v>373</v>
      </c>
      <c r="D369" s="2"/>
      <c r="E369" s="19" t="s">
        <v>12</v>
      </c>
      <c r="F369" s="47">
        <v>5.5E-2</v>
      </c>
      <c r="G369" s="14">
        <f t="shared" si="132"/>
        <v>5.5E-2</v>
      </c>
      <c r="H369" s="14">
        <f>IF(F369="","",F369*F5)*(1-$F$4)</f>
        <v>5.2249999999999996</v>
      </c>
      <c r="I369" s="50">
        <f t="shared" si="131"/>
        <v>4.354166666666667</v>
      </c>
      <c r="J369" s="20">
        <v>1</v>
      </c>
      <c r="K369" s="19" t="s">
        <v>20</v>
      </c>
      <c r="L369" s="19"/>
      <c r="M369" s="14"/>
      <c r="N369" s="14"/>
      <c r="O369" s="21" t="str">
        <f t="shared" ref="O369:O401" si="133">IF(OR(D369="",H369=""),"",D369*H369)</f>
        <v/>
      </c>
      <c r="P369" s="21"/>
      <c r="Q369" s="22"/>
    </row>
    <row r="370" spans="1:17" ht="21" x14ac:dyDescent="0.25">
      <c r="A370" s="23"/>
      <c r="B370" s="23">
        <v>1060337</v>
      </c>
      <c r="C370" s="24" t="s">
        <v>374</v>
      </c>
      <c r="D370" s="25"/>
      <c r="E370" s="26" t="s">
        <v>12</v>
      </c>
      <c r="F370" s="48">
        <v>5.5E-2</v>
      </c>
      <c r="G370" s="27">
        <f t="shared" si="132"/>
        <v>5.5E-2</v>
      </c>
      <c r="H370" s="27">
        <f>IF(F370="","",F370*F5)*(1-$F$4)</f>
        <v>5.2249999999999996</v>
      </c>
      <c r="I370" s="50">
        <f t="shared" si="131"/>
        <v>4.354166666666667</v>
      </c>
      <c r="J370" s="28">
        <v>1</v>
      </c>
      <c r="K370" s="26" t="s">
        <v>20</v>
      </c>
      <c r="L370" s="26"/>
      <c r="M370" s="27"/>
      <c r="N370" s="27"/>
      <c r="O370" s="29" t="str">
        <f t="shared" si="133"/>
        <v/>
      </c>
      <c r="P370" s="29"/>
      <c r="Q370" s="30"/>
    </row>
    <row r="371" spans="1:17" ht="21" x14ac:dyDescent="0.25">
      <c r="A371" s="15"/>
      <c r="B371" s="15">
        <v>1060338</v>
      </c>
      <c r="C371" s="1" t="s">
        <v>375</v>
      </c>
      <c r="D371" s="2"/>
      <c r="E371" s="19" t="s">
        <v>12</v>
      </c>
      <c r="F371" s="47">
        <v>5.5E-2</v>
      </c>
      <c r="G371" s="14">
        <f t="shared" si="132"/>
        <v>5.5E-2</v>
      </c>
      <c r="H371" s="14">
        <f>IF(F371="","",F371*F5)*(1-$F$4)</f>
        <v>5.2249999999999996</v>
      </c>
      <c r="I371" s="50">
        <f t="shared" si="131"/>
        <v>4.354166666666667</v>
      </c>
      <c r="J371" s="20">
        <v>1</v>
      </c>
      <c r="K371" s="19" t="s">
        <v>20</v>
      </c>
      <c r="L371" s="19"/>
      <c r="M371" s="14"/>
      <c r="N371" s="14"/>
      <c r="O371" s="21" t="str">
        <f t="shared" si="133"/>
        <v/>
      </c>
      <c r="P371" s="21"/>
      <c r="Q371" s="22"/>
    </row>
    <row r="372" spans="1:17" ht="21" x14ac:dyDescent="0.25">
      <c r="A372" s="23"/>
      <c r="B372" s="23">
        <v>1060339</v>
      </c>
      <c r="C372" s="24" t="s">
        <v>376</v>
      </c>
      <c r="D372" s="25"/>
      <c r="E372" s="26" t="s">
        <v>12</v>
      </c>
      <c r="F372" s="48">
        <v>5.5E-2</v>
      </c>
      <c r="G372" s="27">
        <f t="shared" si="132"/>
        <v>5.5E-2</v>
      </c>
      <c r="H372" s="27">
        <f>IF(F372="","",F372*F5)*(1-$F$4)</f>
        <v>5.2249999999999996</v>
      </c>
      <c r="I372" s="50">
        <f t="shared" si="131"/>
        <v>4.354166666666667</v>
      </c>
      <c r="J372" s="28">
        <v>1</v>
      </c>
      <c r="K372" s="26" t="s">
        <v>20</v>
      </c>
      <c r="L372" s="26"/>
      <c r="M372" s="27"/>
      <c r="N372" s="27"/>
      <c r="O372" s="29" t="str">
        <f t="shared" si="133"/>
        <v/>
      </c>
      <c r="P372" s="29"/>
      <c r="Q372" s="30"/>
    </row>
    <row r="373" spans="1:17" ht="21" x14ac:dyDescent="0.25">
      <c r="A373" s="15"/>
      <c r="B373" s="15">
        <v>1060340</v>
      </c>
      <c r="C373" s="1" t="s">
        <v>377</v>
      </c>
      <c r="D373" s="2"/>
      <c r="E373" s="19" t="s">
        <v>12</v>
      </c>
      <c r="F373" s="47">
        <v>5.5E-2</v>
      </c>
      <c r="G373" s="14">
        <f t="shared" si="132"/>
        <v>5.5E-2</v>
      </c>
      <c r="H373" s="14">
        <f>IF(F373="","",F373*F5)*(1-$F$4)</f>
        <v>5.2249999999999996</v>
      </c>
      <c r="I373" s="50">
        <f t="shared" si="131"/>
        <v>4.354166666666667</v>
      </c>
      <c r="J373" s="20">
        <v>1</v>
      </c>
      <c r="K373" s="19" t="s">
        <v>20</v>
      </c>
      <c r="L373" s="19"/>
      <c r="M373" s="14"/>
      <c r="N373" s="14"/>
      <c r="O373" s="21" t="str">
        <f t="shared" si="133"/>
        <v/>
      </c>
      <c r="P373" s="21"/>
      <c r="Q373" s="22"/>
    </row>
    <row r="374" spans="1:17" ht="21" x14ac:dyDescent="0.25">
      <c r="A374" s="23"/>
      <c r="B374" s="23">
        <v>1060341</v>
      </c>
      <c r="C374" s="24" t="s">
        <v>378</v>
      </c>
      <c r="D374" s="25"/>
      <c r="E374" s="26" t="s">
        <v>12</v>
      </c>
      <c r="F374" s="48">
        <v>5.5E-2</v>
      </c>
      <c r="G374" s="27">
        <f t="shared" si="132"/>
        <v>5.5E-2</v>
      </c>
      <c r="H374" s="27">
        <f>IF(F374="","",F374*F5)*(1-$F$4)</f>
        <v>5.2249999999999996</v>
      </c>
      <c r="I374" s="50">
        <f t="shared" si="131"/>
        <v>4.354166666666667</v>
      </c>
      <c r="J374" s="28">
        <v>1</v>
      </c>
      <c r="K374" s="26" t="s">
        <v>20</v>
      </c>
      <c r="L374" s="26"/>
      <c r="M374" s="27"/>
      <c r="N374" s="27"/>
      <c r="O374" s="29" t="str">
        <f t="shared" si="133"/>
        <v/>
      </c>
      <c r="P374" s="29"/>
      <c r="Q374" s="30"/>
    </row>
    <row r="375" spans="1:17" ht="21" x14ac:dyDescent="0.25">
      <c r="A375" s="15"/>
      <c r="B375" s="15">
        <v>1060352</v>
      </c>
      <c r="C375" s="1" t="s">
        <v>379</v>
      </c>
      <c r="D375" s="2"/>
      <c r="E375" s="19" t="s">
        <v>12</v>
      </c>
      <c r="F375" s="47">
        <v>5.5E-2</v>
      </c>
      <c r="G375" s="14">
        <f t="shared" si="132"/>
        <v>5.5E-2</v>
      </c>
      <c r="H375" s="14">
        <f>IF(F375="","",F375*F5)*(1-$F$4)</f>
        <v>5.2249999999999996</v>
      </c>
      <c r="I375" s="50">
        <f t="shared" si="131"/>
        <v>4.354166666666667</v>
      </c>
      <c r="J375" s="20">
        <v>1</v>
      </c>
      <c r="K375" s="19" t="s">
        <v>20</v>
      </c>
      <c r="L375" s="19"/>
      <c r="M375" s="14"/>
      <c r="N375" s="14"/>
      <c r="O375" s="21" t="str">
        <f t="shared" si="133"/>
        <v/>
      </c>
      <c r="P375" s="21"/>
      <c r="Q375" s="22"/>
    </row>
    <row r="376" spans="1:17" ht="21" x14ac:dyDescent="0.25">
      <c r="A376" s="23"/>
      <c r="B376" s="23">
        <v>1060362</v>
      </c>
      <c r="C376" s="24" t="s">
        <v>380</v>
      </c>
      <c r="D376" s="25"/>
      <c r="E376" s="26" t="s">
        <v>12</v>
      </c>
      <c r="F376" s="48">
        <v>5.5E-2</v>
      </c>
      <c r="G376" s="27">
        <f t="shared" si="132"/>
        <v>5.5E-2</v>
      </c>
      <c r="H376" s="27">
        <f>IF(F376="","",F376*F5)*(1-$F$4)</f>
        <v>5.2249999999999996</v>
      </c>
      <c r="I376" s="50">
        <f t="shared" si="131"/>
        <v>4.354166666666667</v>
      </c>
      <c r="J376" s="28">
        <v>1</v>
      </c>
      <c r="K376" s="26" t="s">
        <v>20</v>
      </c>
      <c r="L376" s="26"/>
      <c r="M376" s="27"/>
      <c r="N376" s="27"/>
      <c r="O376" s="29" t="str">
        <f t="shared" si="133"/>
        <v/>
      </c>
      <c r="P376" s="29"/>
      <c r="Q376" s="30"/>
    </row>
    <row r="377" spans="1:17" ht="21" x14ac:dyDescent="0.25">
      <c r="A377" s="59"/>
      <c r="B377" s="59">
        <v>1060365</v>
      </c>
      <c r="C377" s="24" t="s">
        <v>474</v>
      </c>
      <c r="D377" s="25"/>
      <c r="E377" s="26" t="s">
        <v>12</v>
      </c>
      <c r="F377" s="48">
        <v>5.5E-2</v>
      </c>
      <c r="G377" s="27">
        <f t="shared" ref="G377" si="134">IF(F377="","",F377*(1-$F$4))</f>
        <v>5.5E-2</v>
      </c>
      <c r="H377" s="27">
        <f>IF(F377="","",F377*F5)*(1-$F$4)</f>
        <v>5.2249999999999996</v>
      </c>
      <c r="I377" s="50">
        <f t="shared" ref="I377" si="135">H377/1.2</f>
        <v>4.354166666666667</v>
      </c>
      <c r="J377" s="28">
        <v>1</v>
      </c>
      <c r="K377" s="26" t="s">
        <v>20</v>
      </c>
      <c r="L377" s="26"/>
      <c r="M377" s="27"/>
      <c r="N377" s="27"/>
      <c r="O377" s="29" t="str">
        <f t="shared" ref="O377" si="136">IF(OR(D377="",H377=""),"",D377*H377)</f>
        <v/>
      </c>
      <c r="P377" s="29"/>
      <c r="Q377" s="30"/>
    </row>
    <row r="378" spans="1:17" ht="21" x14ac:dyDescent="0.25">
      <c r="A378" s="15"/>
      <c r="B378" s="15">
        <v>1060366</v>
      </c>
      <c r="C378" s="1" t="s">
        <v>381</v>
      </c>
      <c r="D378" s="2"/>
      <c r="E378" s="19" t="s">
        <v>12</v>
      </c>
      <c r="F378" s="47">
        <v>6.2E-2</v>
      </c>
      <c r="G378" s="14">
        <f t="shared" si="132"/>
        <v>6.2E-2</v>
      </c>
      <c r="H378" s="14">
        <f>IF(F378="","",F378*F5)*(1-$F$4)</f>
        <v>5.89</v>
      </c>
      <c r="I378" s="50">
        <f t="shared" si="131"/>
        <v>4.9083333333333332</v>
      </c>
      <c r="J378" s="20">
        <v>1</v>
      </c>
      <c r="K378" s="19" t="s">
        <v>20</v>
      </c>
      <c r="L378" s="19"/>
      <c r="M378" s="14"/>
      <c r="N378" s="14"/>
      <c r="O378" s="21" t="str">
        <f t="shared" si="133"/>
        <v/>
      </c>
      <c r="P378" s="21"/>
      <c r="Q378" s="22"/>
    </row>
    <row r="379" spans="1:17" ht="21" x14ac:dyDescent="0.25">
      <c r="A379" s="23"/>
      <c r="B379" s="23">
        <v>1060367</v>
      </c>
      <c r="C379" s="24" t="s">
        <v>382</v>
      </c>
      <c r="D379" s="25"/>
      <c r="E379" s="26" t="s">
        <v>12</v>
      </c>
      <c r="F379" s="48">
        <v>6.2E-2</v>
      </c>
      <c r="G379" s="27">
        <f t="shared" si="132"/>
        <v>6.2E-2</v>
      </c>
      <c r="H379" s="27">
        <f>IF(F379="","",F379*F5)*(1-$F$4)</f>
        <v>5.89</v>
      </c>
      <c r="I379" s="50">
        <f t="shared" si="131"/>
        <v>4.9083333333333332</v>
      </c>
      <c r="J379" s="28">
        <v>1</v>
      </c>
      <c r="K379" s="26" t="s">
        <v>20</v>
      </c>
      <c r="L379" s="26"/>
      <c r="M379" s="27"/>
      <c r="N379" s="27"/>
      <c r="O379" s="29" t="str">
        <f t="shared" si="133"/>
        <v/>
      </c>
      <c r="P379" s="29"/>
      <c r="Q379" s="30"/>
    </row>
    <row r="380" spans="1:17" ht="21" x14ac:dyDescent="0.25">
      <c r="A380" s="15"/>
      <c r="B380" s="15">
        <v>1060368</v>
      </c>
      <c r="C380" s="1" t="s">
        <v>383</v>
      </c>
      <c r="D380" s="2"/>
      <c r="E380" s="19" t="s">
        <v>12</v>
      </c>
      <c r="F380" s="47">
        <v>6.2E-2</v>
      </c>
      <c r="G380" s="14">
        <f t="shared" si="132"/>
        <v>6.2E-2</v>
      </c>
      <c r="H380" s="14">
        <f>IF(F380="","",F380*F5)*(1-$F$4)</f>
        <v>5.89</v>
      </c>
      <c r="I380" s="50">
        <f t="shared" si="131"/>
        <v>4.9083333333333332</v>
      </c>
      <c r="J380" s="20">
        <v>1</v>
      </c>
      <c r="K380" s="19" t="s">
        <v>20</v>
      </c>
      <c r="L380" s="19"/>
      <c r="M380" s="14"/>
      <c r="N380" s="14"/>
      <c r="O380" s="21" t="str">
        <f t="shared" si="133"/>
        <v/>
      </c>
      <c r="P380" s="21"/>
      <c r="Q380" s="22"/>
    </row>
    <row r="381" spans="1:17" ht="21" x14ac:dyDescent="0.25">
      <c r="A381" s="23"/>
      <c r="B381" s="23">
        <v>1060369</v>
      </c>
      <c r="C381" s="24" t="s">
        <v>384</v>
      </c>
      <c r="D381" s="25"/>
      <c r="E381" s="26" t="s">
        <v>12</v>
      </c>
      <c r="F381" s="48">
        <v>6.2E-2</v>
      </c>
      <c r="G381" s="27">
        <f t="shared" si="132"/>
        <v>6.2E-2</v>
      </c>
      <c r="H381" s="27">
        <f>IF(F381="","",F381*F5)*(1-$F$4)</f>
        <v>5.89</v>
      </c>
      <c r="I381" s="50">
        <f t="shared" si="131"/>
        <v>4.9083333333333332</v>
      </c>
      <c r="J381" s="28">
        <v>1</v>
      </c>
      <c r="K381" s="26" t="s">
        <v>20</v>
      </c>
      <c r="L381" s="26"/>
      <c r="M381" s="27"/>
      <c r="N381" s="27"/>
      <c r="O381" s="29" t="str">
        <f t="shared" si="133"/>
        <v/>
      </c>
      <c r="P381" s="29"/>
      <c r="Q381" s="30"/>
    </row>
    <row r="382" spans="1:17" ht="21" x14ac:dyDescent="0.25">
      <c r="A382" s="15"/>
      <c r="B382" s="15">
        <v>1060370</v>
      </c>
      <c r="C382" s="1" t="s">
        <v>385</v>
      </c>
      <c r="D382" s="2"/>
      <c r="E382" s="19" t="s">
        <v>12</v>
      </c>
      <c r="F382" s="47">
        <v>6.2E-2</v>
      </c>
      <c r="G382" s="14">
        <f t="shared" si="132"/>
        <v>6.2E-2</v>
      </c>
      <c r="H382" s="14">
        <f>IF(F382="","",F382*F5)*(1-$F$4)</f>
        <v>5.89</v>
      </c>
      <c r="I382" s="50">
        <f t="shared" si="131"/>
        <v>4.9083333333333332</v>
      </c>
      <c r="J382" s="20">
        <v>1</v>
      </c>
      <c r="K382" s="19" t="s">
        <v>20</v>
      </c>
      <c r="L382" s="19"/>
      <c r="M382" s="14"/>
      <c r="N382" s="14"/>
      <c r="O382" s="21" t="str">
        <f t="shared" si="133"/>
        <v/>
      </c>
      <c r="P382" s="21"/>
      <c r="Q382" s="22"/>
    </row>
    <row r="383" spans="1:17" ht="21" x14ac:dyDescent="0.25">
      <c r="A383" s="23"/>
      <c r="B383" s="23">
        <v>1060371</v>
      </c>
      <c r="C383" s="24" t="s">
        <v>386</v>
      </c>
      <c r="D383" s="25"/>
      <c r="E383" s="26" t="s">
        <v>12</v>
      </c>
      <c r="F383" s="48">
        <v>6.2E-2</v>
      </c>
      <c r="G383" s="27">
        <f t="shared" si="132"/>
        <v>6.2E-2</v>
      </c>
      <c r="H383" s="27">
        <f>IF(F383="","",F383*F5)*(1-$F$4)</f>
        <v>5.89</v>
      </c>
      <c r="I383" s="50">
        <f t="shared" si="131"/>
        <v>4.9083333333333332</v>
      </c>
      <c r="J383" s="28">
        <v>1</v>
      </c>
      <c r="K383" s="26" t="s">
        <v>20</v>
      </c>
      <c r="L383" s="26"/>
      <c r="M383" s="27"/>
      <c r="N383" s="27"/>
      <c r="O383" s="29" t="str">
        <f t="shared" si="133"/>
        <v/>
      </c>
      <c r="P383" s="29"/>
      <c r="Q383" s="30"/>
    </row>
    <row r="384" spans="1:17" ht="21" x14ac:dyDescent="0.25">
      <c r="A384" s="15"/>
      <c r="B384" s="15">
        <v>1060372</v>
      </c>
      <c r="C384" s="1" t="s">
        <v>387</v>
      </c>
      <c r="D384" s="2"/>
      <c r="E384" s="19" t="s">
        <v>12</v>
      </c>
      <c r="F384" s="47">
        <v>6.2E-2</v>
      </c>
      <c r="G384" s="14">
        <f t="shared" si="132"/>
        <v>6.2E-2</v>
      </c>
      <c r="H384" s="14">
        <f>IF(F384="","",F384*F5)*(1-$F$4)</f>
        <v>5.89</v>
      </c>
      <c r="I384" s="50">
        <f t="shared" si="131"/>
        <v>4.9083333333333332</v>
      </c>
      <c r="J384" s="20">
        <v>1</v>
      </c>
      <c r="K384" s="19" t="s">
        <v>20</v>
      </c>
      <c r="L384" s="19"/>
      <c r="M384" s="14"/>
      <c r="N384" s="14"/>
      <c r="O384" s="21" t="str">
        <f t="shared" si="133"/>
        <v/>
      </c>
      <c r="P384" s="21"/>
      <c r="Q384" s="22"/>
    </row>
    <row r="385" spans="1:17" ht="21" x14ac:dyDescent="0.25">
      <c r="A385" s="23"/>
      <c r="B385" s="23">
        <v>1060373</v>
      </c>
      <c r="C385" s="24" t="s">
        <v>388</v>
      </c>
      <c r="D385" s="25"/>
      <c r="E385" s="26" t="s">
        <v>12</v>
      </c>
      <c r="F385" s="48">
        <v>6.2E-2</v>
      </c>
      <c r="G385" s="27">
        <f t="shared" si="132"/>
        <v>6.2E-2</v>
      </c>
      <c r="H385" s="27">
        <f>IF(F385="","",F385*F5)*(1-$F$4)</f>
        <v>5.89</v>
      </c>
      <c r="I385" s="50">
        <f t="shared" si="131"/>
        <v>4.9083333333333332</v>
      </c>
      <c r="J385" s="28">
        <v>1</v>
      </c>
      <c r="K385" s="26" t="s">
        <v>20</v>
      </c>
      <c r="L385" s="26"/>
      <c r="M385" s="27"/>
      <c r="N385" s="27"/>
      <c r="O385" s="29" t="str">
        <f t="shared" si="133"/>
        <v/>
      </c>
      <c r="P385" s="29"/>
      <c r="Q385" s="30"/>
    </row>
    <row r="386" spans="1:17" ht="21" x14ac:dyDescent="0.25">
      <c r="A386" s="15"/>
      <c r="B386" s="15">
        <v>1060374</v>
      </c>
      <c r="C386" s="1" t="s">
        <v>389</v>
      </c>
      <c r="D386" s="2"/>
      <c r="E386" s="19" t="s">
        <v>12</v>
      </c>
      <c r="F386" s="47">
        <v>6.2E-2</v>
      </c>
      <c r="G386" s="14">
        <f t="shared" si="132"/>
        <v>6.2E-2</v>
      </c>
      <c r="H386" s="14">
        <f>IF(F386="","",F386*F5)*(1-$F$4)</f>
        <v>5.89</v>
      </c>
      <c r="I386" s="50">
        <f t="shared" si="131"/>
        <v>4.9083333333333332</v>
      </c>
      <c r="J386" s="20">
        <v>1</v>
      </c>
      <c r="K386" s="19" t="s">
        <v>20</v>
      </c>
      <c r="L386" s="19"/>
      <c r="M386" s="14"/>
      <c r="N386" s="14"/>
      <c r="O386" s="21" t="str">
        <f t="shared" si="133"/>
        <v/>
      </c>
      <c r="P386" s="21"/>
      <c r="Q386" s="22"/>
    </row>
    <row r="387" spans="1:17" ht="21" x14ac:dyDescent="0.25">
      <c r="A387" s="23"/>
      <c r="B387" s="23">
        <v>1060375</v>
      </c>
      <c r="C387" s="24" t="s">
        <v>390</v>
      </c>
      <c r="D387" s="25"/>
      <c r="E387" s="26" t="s">
        <v>12</v>
      </c>
      <c r="F387" s="48">
        <v>6.2E-2</v>
      </c>
      <c r="G387" s="27">
        <f t="shared" si="132"/>
        <v>6.2E-2</v>
      </c>
      <c r="H387" s="27">
        <f>IF(F387="","",F387*F5)*(1-$F$4)</f>
        <v>5.89</v>
      </c>
      <c r="I387" s="50">
        <f t="shared" si="131"/>
        <v>4.9083333333333332</v>
      </c>
      <c r="J387" s="28">
        <v>1</v>
      </c>
      <c r="K387" s="26" t="s">
        <v>20</v>
      </c>
      <c r="L387" s="26"/>
      <c r="M387" s="27"/>
      <c r="N387" s="27"/>
      <c r="O387" s="29" t="str">
        <f t="shared" si="133"/>
        <v/>
      </c>
      <c r="P387" s="29"/>
      <c r="Q387" s="30"/>
    </row>
    <row r="388" spans="1:17" ht="21" x14ac:dyDescent="0.25">
      <c r="A388" s="15"/>
      <c r="B388" s="15">
        <v>1060376</v>
      </c>
      <c r="C388" s="1" t="s">
        <v>391</v>
      </c>
      <c r="D388" s="2"/>
      <c r="E388" s="19" t="s">
        <v>12</v>
      </c>
      <c r="F388" s="47">
        <v>6.2E-2</v>
      </c>
      <c r="G388" s="14">
        <f t="shared" si="132"/>
        <v>6.2E-2</v>
      </c>
      <c r="H388" s="14">
        <f>IF(F388="","",F388*F5)*(1-$F$4)</f>
        <v>5.89</v>
      </c>
      <c r="I388" s="50">
        <f t="shared" si="131"/>
        <v>4.9083333333333332</v>
      </c>
      <c r="J388" s="20">
        <v>1</v>
      </c>
      <c r="K388" s="19" t="s">
        <v>20</v>
      </c>
      <c r="L388" s="19"/>
      <c r="M388" s="14"/>
      <c r="N388" s="14"/>
      <c r="O388" s="21" t="str">
        <f t="shared" si="133"/>
        <v/>
      </c>
      <c r="P388" s="21"/>
      <c r="Q388" s="22"/>
    </row>
    <row r="389" spans="1:17" ht="21" x14ac:dyDescent="0.25">
      <c r="A389" s="23"/>
      <c r="B389" s="23">
        <v>1060377</v>
      </c>
      <c r="C389" s="24" t="s">
        <v>392</v>
      </c>
      <c r="D389" s="25"/>
      <c r="E389" s="26" t="s">
        <v>12</v>
      </c>
      <c r="F389" s="48">
        <v>6.2E-2</v>
      </c>
      <c r="G389" s="27">
        <f t="shared" si="132"/>
        <v>6.2E-2</v>
      </c>
      <c r="H389" s="27">
        <f>IF(F389="","",F389*F5)*(1-$F$4)</f>
        <v>5.89</v>
      </c>
      <c r="I389" s="50">
        <f t="shared" si="131"/>
        <v>4.9083333333333332</v>
      </c>
      <c r="J389" s="28">
        <v>1</v>
      </c>
      <c r="K389" s="26" t="s">
        <v>20</v>
      </c>
      <c r="L389" s="26"/>
      <c r="M389" s="27"/>
      <c r="N389" s="27"/>
      <c r="O389" s="29" t="str">
        <f t="shared" si="133"/>
        <v/>
      </c>
      <c r="P389" s="29"/>
      <c r="Q389" s="30"/>
    </row>
    <row r="390" spans="1:17" ht="21" x14ac:dyDescent="0.25">
      <c r="A390" s="15"/>
      <c r="B390" s="15">
        <v>1060378</v>
      </c>
      <c r="C390" s="1" t="s">
        <v>393</v>
      </c>
      <c r="D390" s="2"/>
      <c r="E390" s="19" t="s">
        <v>12</v>
      </c>
      <c r="F390" s="47">
        <v>6.2E-2</v>
      </c>
      <c r="G390" s="14">
        <f t="shared" si="132"/>
        <v>6.2E-2</v>
      </c>
      <c r="H390" s="14">
        <f>IF(F390="","",F390*F5)*(1-$F$4)</f>
        <v>5.89</v>
      </c>
      <c r="I390" s="50">
        <f t="shared" si="131"/>
        <v>4.9083333333333332</v>
      </c>
      <c r="J390" s="20">
        <v>1</v>
      </c>
      <c r="K390" s="19" t="s">
        <v>20</v>
      </c>
      <c r="L390" s="19"/>
      <c r="M390" s="14"/>
      <c r="N390" s="14"/>
      <c r="O390" s="21" t="str">
        <f t="shared" si="133"/>
        <v/>
      </c>
      <c r="P390" s="21"/>
      <c r="Q390" s="22"/>
    </row>
    <row r="391" spans="1:17" ht="21" x14ac:dyDescent="0.25">
      <c r="A391" s="23"/>
      <c r="B391" s="23">
        <v>1060379</v>
      </c>
      <c r="C391" s="24" t="s">
        <v>394</v>
      </c>
      <c r="D391" s="25"/>
      <c r="E391" s="26" t="s">
        <v>12</v>
      </c>
      <c r="F391" s="48">
        <v>6.2E-2</v>
      </c>
      <c r="G391" s="27">
        <f t="shared" si="132"/>
        <v>6.2E-2</v>
      </c>
      <c r="H391" s="27">
        <f>IF(F391="","",F391*F5)*(1-$F$4)</f>
        <v>5.89</v>
      </c>
      <c r="I391" s="50">
        <f t="shared" si="131"/>
        <v>4.9083333333333332</v>
      </c>
      <c r="J391" s="28">
        <v>1</v>
      </c>
      <c r="K391" s="26" t="s">
        <v>20</v>
      </c>
      <c r="L391" s="26"/>
      <c r="M391" s="27"/>
      <c r="N391" s="27"/>
      <c r="O391" s="29" t="str">
        <f t="shared" si="133"/>
        <v/>
      </c>
      <c r="P391" s="29"/>
      <c r="Q391" s="30"/>
    </row>
    <row r="392" spans="1:17" ht="21" x14ac:dyDescent="0.25">
      <c r="A392" s="15"/>
      <c r="B392" s="15">
        <v>1060380</v>
      </c>
      <c r="C392" s="1" t="s">
        <v>395</v>
      </c>
      <c r="D392" s="2"/>
      <c r="E392" s="19" t="s">
        <v>12</v>
      </c>
      <c r="F392" s="47">
        <v>6.2E-2</v>
      </c>
      <c r="G392" s="14">
        <f t="shared" si="132"/>
        <v>6.2E-2</v>
      </c>
      <c r="H392" s="14">
        <f>IF(F392="","",F392*F5)*(1-$F$4)</f>
        <v>5.89</v>
      </c>
      <c r="I392" s="50">
        <f t="shared" si="131"/>
        <v>4.9083333333333332</v>
      </c>
      <c r="J392" s="20">
        <v>1</v>
      </c>
      <c r="K392" s="19" t="s">
        <v>20</v>
      </c>
      <c r="L392" s="19"/>
      <c r="M392" s="14"/>
      <c r="N392" s="14"/>
      <c r="O392" s="21" t="str">
        <f t="shared" si="133"/>
        <v/>
      </c>
      <c r="P392" s="21"/>
      <c r="Q392" s="22"/>
    </row>
    <row r="393" spans="1:17" ht="21" x14ac:dyDescent="0.25">
      <c r="A393" s="23"/>
      <c r="B393" s="23">
        <v>1060381</v>
      </c>
      <c r="C393" s="24" t="s">
        <v>396</v>
      </c>
      <c r="D393" s="25"/>
      <c r="E393" s="26" t="s">
        <v>12</v>
      </c>
      <c r="F393" s="48">
        <v>6.2E-2</v>
      </c>
      <c r="G393" s="27">
        <f t="shared" si="132"/>
        <v>6.2E-2</v>
      </c>
      <c r="H393" s="27">
        <f>IF(F393="","",F393*F5)*(1-$F$4)</f>
        <v>5.89</v>
      </c>
      <c r="I393" s="50">
        <f t="shared" si="131"/>
        <v>4.9083333333333332</v>
      </c>
      <c r="J393" s="28">
        <v>1</v>
      </c>
      <c r="K393" s="26" t="s">
        <v>20</v>
      </c>
      <c r="L393" s="26"/>
      <c r="M393" s="27"/>
      <c r="N393" s="27"/>
      <c r="O393" s="29" t="str">
        <f t="shared" si="133"/>
        <v/>
      </c>
      <c r="P393" s="29"/>
      <c r="Q393" s="30"/>
    </row>
    <row r="394" spans="1:17" ht="21" x14ac:dyDescent="0.25">
      <c r="A394" s="15"/>
      <c r="B394" s="15">
        <v>1060382</v>
      </c>
      <c r="C394" s="1" t="s">
        <v>397</v>
      </c>
      <c r="D394" s="2"/>
      <c r="E394" s="19" t="s">
        <v>12</v>
      </c>
      <c r="F394" s="47">
        <v>6.2E-2</v>
      </c>
      <c r="G394" s="14">
        <f t="shared" si="132"/>
        <v>6.2E-2</v>
      </c>
      <c r="H394" s="14">
        <f>IF(F394="","",F394*F5)*(1-$F$4)</f>
        <v>5.89</v>
      </c>
      <c r="I394" s="50">
        <f t="shared" ref="I394:I457" si="137">H394/1.2</f>
        <v>4.9083333333333332</v>
      </c>
      <c r="J394" s="20">
        <v>1</v>
      </c>
      <c r="K394" s="19" t="s">
        <v>20</v>
      </c>
      <c r="L394" s="19"/>
      <c r="M394" s="14"/>
      <c r="N394" s="14"/>
      <c r="O394" s="21" t="str">
        <f t="shared" si="133"/>
        <v/>
      </c>
      <c r="P394" s="21"/>
      <c r="Q394" s="22"/>
    </row>
    <row r="395" spans="1:17" ht="21" x14ac:dyDescent="0.25">
      <c r="A395" s="23"/>
      <c r="B395" s="23">
        <v>1060383</v>
      </c>
      <c r="C395" s="24" t="s">
        <v>398</v>
      </c>
      <c r="D395" s="25"/>
      <c r="E395" s="26" t="s">
        <v>12</v>
      </c>
      <c r="F395" s="48">
        <v>6.2E-2</v>
      </c>
      <c r="G395" s="27">
        <f t="shared" si="132"/>
        <v>6.2E-2</v>
      </c>
      <c r="H395" s="27">
        <f>IF(F395="","",F395*F5)*(1-$F$4)</f>
        <v>5.89</v>
      </c>
      <c r="I395" s="50">
        <f t="shared" si="137"/>
        <v>4.9083333333333332</v>
      </c>
      <c r="J395" s="28">
        <v>1</v>
      </c>
      <c r="K395" s="26" t="s">
        <v>20</v>
      </c>
      <c r="L395" s="26"/>
      <c r="M395" s="27"/>
      <c r="N395" s="27"/>
      <c r="O395" s="29" t="str">
        <f t="shared" si="133"/>
        <v/>
      </c>
      <c r="P395" s="29"/>
      <c r="Q395" s="30"/>
    </row>
    <row r="396" spans="1:17" ht="21" x14ac:dyDescent="0.25">
      <c r="A396" s="15"/>
      <c r="B396" s="15">
        <v>1060384</v>
      </c>
      <c r="C396" s="1" t="s">
        <v>399</v>
      </c>
      <c r="D396" s="2"/>
      <c r="E396" s="19" t="s">
        <v>12</v>
      </c>
      <c r="F396" s="47">
        <v>6.2E-2</v>
      </c>
      <c r="G396" s="14">
        <f t="shared" si="132"/>
        <v>6.2E-2</v>
      </c>
      <c r="H396" s="14">
        <f>IF(F396="","",F396*F5)*(1-$F$4)</f>
        <v>5.89</v>
      </c>
      <c r="I396" s="50">
        <f t="shared" si="137"/>
        <v>4.9083333333333332</v>
      </c>
      <c r="J396" s="20">
        <v>1</v>
      </c>
      <c r="K396" s="19" t="s">
        <v>20</v>
      </c>
      <c r="L396" s="19"/>
      <c r="M396" s="14"/>
      <c r="N396" s="14"/>
      <c r="O396" s="21" t="str">
        <f t="shared" si="133"/>
        <v/>
      </c>
      <c r="P396" s="21"/>
      <c r="Q396" s="22"/>
    </row>
    <row r="397" spans="1:17" ht="21" x14ac:dyDescent="0.25">
      <c r="A397" s="23"/>
      <c r="B397" s="23">
        <v>1060385</v>
      </c>
      <c r="C397" s="24" t="s">
        <v>400</v>
      </c>
      <c r="D397" s="25"/>
      <c r="E397" s="26" t="s">
        <v>12</v>
      </c>
      <c r="F397" s="48">
        <v>6.2E-2</v>
      </c>
      <c r="G397" s="27">
        <f t="shared" si="132"/>
        <v>6.2E-2</v>
      </c>
      <c r="H397" s="27">
        <f>IF(F397="","",F397*F5)*(1-$F$4)</f>
        <v>5.89</v>
      </c>
      <c r="I397" s="50">
        <f t="shared" si="137"/>
        <v>4.9083333333333332</v>
      </c>
      <c r="J397" s="28">
        <v>1</v>
      </c>
      <c r="K397" s="26" t="s">
        <v>20</v>
      </c>
      <c r="L397" s="26"/>
      <c r="M397" s="27"/>
      <c r="N397" s="27"/>
      <c r="O397" s="29" t="str">
        <f t="shared" si="133"/>
        <v/>
      </c>
      <c r="P397" s="29"/>
      <c r="Q397" s="30"/>
    </row>
    <row r="398" spans="1:17" ht="21" x14ac:dyDescent="0.25">
      <c r="A398" s="15"/>
      <c r="B398" s="15">
        <v>1060386</v>
      </c>
      <c r="C398" s="1" t="s">
        <v>401</v>
      </c>
      <c r="D398" s="2"/>
      <c r="E398" s="19" t="s">
        <v>12</v>
      </c>
      <c r="F398" s="47">
        <v>6.2E-2</v>
      </c>
      <c r="G398" s="14">
        <f t="shared" si="132"/>
        <v>6.2E-2</v>
      </c>
      <c r="H398" s="14">
        <f>IF(F398="","",F398*F5)*(1-$F$4)</f>
        <v>5.89</v>
      </c>
      <c r="I398" s="50">
        <f t="shared" si="137"/>
        <v>4.9083333333333332</v>
      </c>
      <c r="J398" s="20">
        <v>1</v>
      </c>
      <c r="K398" s="19" t="s">
        <v>20</v>
      </c>
      <c r="L398" s="19"/>
      <c r="M398" s="14"/>
      <c r="N398" s="14"/>
      <c r="O398" s="21" t="str">
        <f t="shared" si="133"/>
        <v/>
      </c>
      <c r="P398" s="21"/>
      <c r="Q398" s="22"/>
    </row>
    <row r="399" spans="1:17" ht="21" x14ac:dyDescent="0.25">
      <c r="A399" s="23"/>
      <c r="B399" s="23">
        <v>1060387</v>
      </c>
      <c r="C399" s="24" t="s">
        <v>402</v>
      </c>
      <c r="D399" s="25"/>
      <c r="E399" s="26" t="s">
        <v>12</v>
      </c>
      <c r="F399" s="48">
        <v>6.2E-2</v>
      </c>
      <c r="G399" s="27">
        <f t="shared" si="132"/>
        <v>6.2E-2</v>
      </c>
      <c r="H399" s="27">
        <f>IF(F399="","",F399*F5)*(1-$F$4)</f>
        <v>5.89</v>
      </c>
      <c r="I399" s="50">
        <f t="shared" si="137"/>
        <v>4.9083333333333332</v>
      </c>
      <c r="J399" s="28">
        <v>1</v>
      </c>
      <c r="K399" s="26" t="s">
        <v>20</v>
      </c>
      <c r="L399" s="26"/>
      <c r="M399" s="27"/>
      <c r="N399" s="27"/>
      <c r="O399" s="29" t="str">
        <f t="shared" si="133"/>
        <v/>
      </c>
      <c r="P399" s="29"/>
      <c r="Q399" s="30"/>
    </row>
    <row r="400" spans="1:17" ht="21" x14ac:dyDescent="0.25">
      <c r="A400" s="15"/>
      <c r="B400" s="15">
        <v>1060388</v>
      </c>
      <c r="C400" s="1" t="s">
        <v>403</v>
      </c>
      <c r="D400" s="2"/>
      <c r="E400" s="19" t="s">
        <v>12</v>
      </c>
      <c r="F400" s="47">
        <v>6.2E-2</v>
      </c>
      <c r="G400" s="14">
        <f t="shared" ref="G400:G431" si="138">IF(F400="","",F400*(1-$F$4))</f>
        <v>6.2E-2</v>
      </c>
      <c r="H400" s="14">
        <f>IF(F400="","",F400*F5)*(1-$F$4)</f>
        <v>5.89</v>
      </c>
      <c r="I400" s="50">
        <f t="shared" si="137"/>
        <v>4.9083333333333332</v>
      </c>
      <c r="J400" s="20">
        <v>1</v>
      </c>
      <c r="K400" s="19" t="s">
        <v>20</v>
      </c>
      <c r="L400" s="19"/>
      <c r="M400" s="14"/>
      <c r="N400" s="14"/>
      <c r="O400" s="21" t="str">
        <f t="shared" si="133"/>
        <v/>
      </c>
      <c r="P400" s="21"/>
      <c r="Q400" s="22"/>
    </row>
    <row r="401" spans="1:17" ht="21" x14ac:dyDescent="0.25">
      <c r="A401" s="23"/>
      <c r="B401" s="23">
        <v>1060389</v>
      </c>
      <c r="C401" s="24" t="s">
        <v>404</v>
      </c>
      <c r="D401" s="25"/>
      <c r="E401" s="26" t="s">
        <v>12</v>
      </c>
      <c r="F401" s="48">
        <v>6.2E-2</v>
      </c>
      <c r="G401" s="27">
        <f t="shared" si="138"/>
        <v>6.2E-2</v>
      </c>
      <c r="H401" s="27">
        <f>IF(F401="","",F401*F5)*(1-$F$4)</f>
        <v>5.89</v>
      </c>
      <c r="I401" s="50">
        <f t="shared" si="137"/>
        <v>4.9083333333333332</v>
      </c>
      <c r="J401" s="28">
        <v>1</v>
      </c>
      <c r="K401" s="26" t="s">
        <v>20</v>
      </c>
      <c r="L401" s="26"/>
      <c r="M401" s="27"/>
      <c r="N401" s="27"/>
      <c r="O401" s="29" t="str">
        <f t="shared" si="133"/>
        <v/>
      </c>
      <c r="P401" s="29"/>
      <c r="Q401" s="30"/>
    </row>
    <row r="402" spans="1:17" ht="21" x14ac:dyDescent="0.25">
      <c r="A402" s="15"/>
      <c r="B402" s="15">
        <v>1060390</v>
      </c>
      <c r="C402" s="1" t="s">
        <v>405</v>
      </c>
      <c r="D402" s="2"/>
      <c r="E402" s="19" t="s">
        <v>12</v>
      </c>
      <c r="F402" s="47">
        <v>6.2E-2</v>
      </c>
      <c r="G402" s="14">
        <f t="shared" si="138"/>
        <v>6.2E-2</v>
      </c>
      <c r="H402" s="14">
        <f>IF(F402="","",F402*F5)*(1-$F$4)</f>
        <v>5.89</v>
      </c>
      <c r="I402" s="50">
        <f t="shared" si="137"/>
        <v>4.9083333333333332</v>
      </c>
      <c r="J402" s="20">
        <v>1</v>
      </c>
      <c r="K402" s="19" t="s">
        <v>20</v>
      </c>
      <c r="L402" s="19"/>
      <c r="M402" s="14"/>
      <c r="N402" s="14"/>
      <c r="O402" s="21" t="str">
        <f t="shared" ref="O402:O433" si="139">IF(OR(D402="",H402=""),"",D402*H402)</f>
        <v/>
      </c>
      <c r="P402" s="21"/>
      <c r="Q402" s="22"/>
    </row>
    <row r="403" spans="1:17" ht="21" x14ac:dyDescent="0.25">
      <c r="A403" s="23"/>
      <c r="B403" s="23">
        <v>1060391</v>
      </c>
      <c r="C403" s="24" t="s">
        <v>406</v>
      </c>
      <c r="D403" s="25"/>
      <c r="E403" s="26" t="s">
        <v>12</v>
      </c>
      <c r="F403" s="48">
        <v>6.2E-2</v>
      </c>
      <c r="G403" s="27">
        <f t="shared" si="138"/>
        <v>6.2E-2</v>
      </c>
      <c r="H403" s="27">
        <f>IF(F403="","",F403*F5)*(1-$F$4)</f>
        <v>5.89</v>
      </c>
      <c r="I403" s="50">
        <f t="shared" si="137"/>
        <v>4.9083333333333332</v>
      </c>
      <c r="J403" s="28">
        <v>1</v>
      </c>
      <c r="K403" s="26" t="s">
        <v>20</v>
      </c>
      <c r="L403" s="26"/>
      <c r="M403" s="27"/>
      <c r="N403" s="27"/>
      <c r="O403" s="29" t="str">
        <f t="shared" si="139"/>
        <v/>
      </c>
      <c r="P403" s="29"/>
      <c r="Q403" s="30"/>
    </row>
    <row r="404" spans="1:17" ht="21" x14ac:dyDescent="0.25">
      <c r="A404" s="15"/>
      <c r="B404" s="15">
        <v>1060392</v>
      </c>
      <c r="C404" s="1" t="s">
        <v>407</v>
      </c>
      <c r="D404" s="2"/>
      <c r="E404" s="19" t="s">
        <v>12</v>
      </c>
      <c r="F404" s="47">
        <v>6.2E-2</v>
      </c>
      <c r="G404" s="14">
        <f t="shared" si="138"/>
        <v>6.2E-2</v>
      </c>
      <c r="H404" s="14">
        <f>IF(F404="","",F404*F5)*(1-$F$4)</f>
        <v>5.89</v>
      </c>
      <c r="I404" s="50">
        <f t="shared" si="137"/>
        <v>4.9083333333333332</v>
      </c>
      <c r="J404" s="20">
        <v>1</v>
      </c>
      <c r="K404" s="19" t="s">
        <v>20</v>
      </c>
      <c r="L404" s="19"/>
      <c r="M404" s="14"/>
      <c r="N404" s="14"/>
      <c r="O404" s="21" t="str">
        <f t="shared" si="139"/>
        <v/>
      </c>
      <c r="P404" s="21"/>
      <c r="Q404" s="22"/>
    </row>
    <row r="405" spans="1:17" ht="21" x14ac:dyDescent="0.25">
      <c r="A405" s="23"/>
      <c r="B405" s="23">
        <v>1060393</v>
      </c>
      <c r="C405" s="24" t="s">
        <v>408</v>
      </c>
      <c r="D405" s="25"/>
      <c r="E405" s="26" t="s">
        <v>12</v>
      </c>
      <c r="F405" s="48">
        <v>6.2E-2</v>
      </c>
      <c r="G405" s="27">
        <f t="shared" si="138"/>
        <v>6.2E-2</v>
      </c>
      <c r="H405" s="27">
        <f>IF(F405="","",F405*F5)*(1-$F$4)</f>
        <v>5.89</v>
      </c>
      <c r="I405" s="50">
        <f t="shared" si="137"/>
        <v>4.9083333333333332</v>
      </c>
      <c r="J405" s="28">
        <v>1</v>
      </c>
      <c r="K405" s="26" t="s">
        <v>20</v>
      </c>
      <c r="L405" s="26"/>
      <c r="M405" s="27"/>
      <c r="N405" s="27"/>
      <c r="O405" s="29" t="str">
        <f t="shared" si="139"/>
        <v/>
      </c>
      <c r="P405" s="29"/>
      <c r="Q405" s="30"/>
    </row>
    <row r="406" spans="1:17" ht="21" x14ac:dyDescent="0.25">
      <c r="A406" s="15"/>
      <c r="B406" s="15">
        <v>1060394</v>
      </c>
      <c r="C406" s="1" t="s">
        <v>409</v>
      </c>
      <c r="D406" s="2"/>
      <c r="E406" s="19" t="s">
        <v>12</v>
      </c>
      <c r="F406" s="47">
        <v>6.2E-2</v>
      </c>
      <c r="G406" s="14">
        <f t="shared" si="138"/>
        <v>6.2E-2</v>
      </c>
      <c r="H406" s="14">
        <f>IF(F406="","",F406*F5)*(1-$F$4)</f>
        <v>5.89</v>
      </c>
      <c r="I406" s="50">
        <f t="shared" si="137"/>
        <v>4.9083333333333332</v>
      </c>
      <c r="J406" s="20">
        <v>1</v>
      </c>
      <c r="K406" s="19" t="s">
        <v>20</v>
      </c>
      <c r="L406" s="19"/>
      <c r="M406" s="14"/>
      <c r="N406" s="14"/>
      <c r="O406" s="21" t="str">
        <f t="shared" si="139"/>
        <v/>
      </c>
      <c r="P406" s="21"/>
      <c r="Q406" s="22"/>
    </row>
    <row r="407" spans="1:17" ht="21" x14ac:dyDescent="0.25">
      <c r="A407" s="23"/>
      <c r="B407" s="23">
        <v>1060395</v>
      </c>
      <c r="C407" s="24" t="s">
        <v>410</v>
      </c>
      <c r="D407" s="25"/>
      <c r="E407" s="26" t="s">
        <v>12</v>
      </c>
      <c r="F407" s="48">
        <v>6.2E-2</v>
      </c>
      <c r="G407" s="27">
        <f t="shared" si="138"/>
        <v>6.2E-2</v>
      </c>
      <c r="H407" s="27">
        <f>IF(F407="","",F407*F5)*(1-$F$4)</f>
        <v>5.89</v>
      </c>
      <c r="I407" s="50">
        <f t="shared" si="137"/>
        <v>4.9083333333333332</v>
      </c>
      <c r="J407" s="28">
        <v>1</v>
      </c>
      <c r="K407" s="26" t="s">
        <v>20</v>
      </c>
      <c r="L407" s="26"/>
      <c r="M407" s="27"/>
      <c r="N407" s="27"/>
      <c r="O407" s="29" t="str">
        <f t="shared" si="139"/>
        <v/>
      </c>
      <c r="P407" s="29"/>
      <c r="Q407" s="30"/>
    </row>
    <row r="408" spans="1:17" ht="21" x14ac:dyDescent="0.25">
      <c r="A408" s="15"/>
      <c r="B408" s="15">
        <v>1060396</v>
      </c>
      <c r="C408" s="1" t="s">
        <v>411</v>
      </c>
      <c r="D408" s="2"/>
      <c r="E408" s="19" t="s">
        <v>12</v>
      </c>
      <c r="F408" s="47">
        <v>6.2E-2</v>
      </c>
      <c r="G408" s="14">
        <f t="shared" si="138"/>
        <v>6.2E-2</v>
      </c>
      <c r="H408" s="14">
        <f>IF(F408="","",F408*F5)*(1-$F$4)</f>
        <v>5.89</v>
      </c>
      <c r="I408" s="50">
        <f t="shared" si="137"/>
        <v>4.9083333333333332</v>
      </c>
      <c r="J408" s="20">
        <v>1</v>
      </c>
      <c r="K408" s="19" t="s">
        <v>20</v>
      </c>
      <c r="L408" s="19"/>
      <c r="M408" s="14"/>
      <c r="N408" s="14"/>
      <c r="O408" s="21" t="str">
        <f t="shared" si="139"/>
        <v/>
      </c>
      <c r="P408" s="21"/>
      <c r="Q408" s="22"/>
    </row>
    <row r="409" spans="1:17" ht="21" x14ac:dyDescent="0.25">
      <c r="A409" s="23"/>
      <c r="B409" s="23">
        <v>1060402</v>
      </c>
      <c r="C409" s="24" t="s">
        <v>412</v>
      </c>
      <c r="D409" s="25"/>
      <c r="E409" s="26" t="s">
        <v>12</v>
      </c>
      <c r="F409" s="48">
        <v>6.2E-2</v>
      </c>
      <c r="G409" s="27">
        <f t="shared" si="138"/>
        <v>6.2E-2</v>
      </c>
      <c r="H409" s="27">
        <f>IF(F409="","",F409*F5)*(1-$F$4)</f>
        <v>5.89</v>
      </c>
      <c r="I409" s="50">
        <f t="shared" si="137"/>
        <v>4.9083333333333332</v>
      </c>
      <c r="J409" s="28">
        <v>1</v>
      </c>
      <c r="K409" s="26" t="s">
        <v>20</v>
      </c>
      <c r="L409" s="26"/>
      <c r="M409" s="27"/>
      <c r="N409" s="27"/>
      <c r="O409" s="29" t="str">
        <f t="shared" si="139"/>
        <v/>
      </c>
      <c r="P409" s="29"/>
      <c r="Q409" s="30"/>
    </row>
    <row r="410" spans="1:17" ht="21" x14ac:dyDescent="0.25">
      <c r="A410" s="15"/>
      <c r="B410" s="15">
        <v>1060403</v>
      </c>
      <c r="C410" s="1" t="s">
        <v>413</v>
      </c>
      <c r="D410" s="2"/>
      <c r="E410" s="19" t="s">
        <v>12</v>
      </c>
      <c r="F410" s="47">
        <v>6.2E-2</v>
      </c>
      <c r="G410" s="14">
        <f t="shared" si="138"/>
        <v>6.2E-2</v>
      </c>
      <c r="H410" s="14">
        <f>IF(F410="","",F410*F5)*(1-$F$4)</f>
        <v>5.89</v>
      </c>
      <c r="I410" s="50">
        <f t="shared" si="137"/>
        <v>4.9083333333333332</v>
      </c>
      <c r="J410" s="20">
        <v>1</v>
      </c>
      <c r="K410" s="19" t="s">
        <v>20</v>
      </c>
      <c r="L410" s="19"/>
      <c r="M410" s="14"/>
      <c r="N410" s="14"/>
      <c r="O410" s="21" t="str">
        <f t="shared" si="139"/>
        <v/>
      </c>
      <c r="P410" s="21"/>
      <c r="Q410" s="22"/>
    </row>
    <row r="411" spans="1:17" ht="21" x14ac:dyDescent="0.25">
      <c r="A411" s="23"/>
      <c r="B411" s="23">
        <v>1060404</v>
      </c>
      <c r="C411" s="24" t="s">
        <v>414</v>
      </c>
      <c r="D411" s="25"/>
      <c r="E411" s="26" t="s">
        <v>12</v>
      </c>
      <c r="F411" s="48">
        <v>6.2E-2</v>
      </c>
      <c r="G411" s="27">
        <f t="shared" si="138"/>
        <v>6.2E-2</v>
      </c>
      <c r="H411" s="27">
        <f>IF(F411="","",F411*F5)*(1-$F$4)</f>
        <v>5.89</v>
      </c>
      <c r="I411" s="50">
        <f t="shared" si="137"/>
        <v>4.9083333333333332</v>
      </c>
      <c r="J411" s="28">
        <v>1</v>
      </c>
      <c r="K411" s="26" t="s">
        <v>20</v>
      </c>
      <c r="L411" s="26"/>
      <c r="M411" s="27"/>
      <c r="N411" s="27"/>
      <c r="O411" s="29" t="str">
        <f t="shared" si="139"/>
        <v/>
      </c>
      <c r="P411" s="29"/>
      <c r="Q411" s="30"/>
    </row>
    <row r="412" spans="1:17" ht="21" x14ac:dyDescent="0.25">
      <c r="A412" s="15"/>
      <c r="B412" s="15">
        <v>1060405</v>
      </c>
      <c r="C412" s="1" t="s">
        <v>415</v>
      </c>
      <c r="D412" s="2"/>
      <c r="E412" s="19" t="s">
        <v>12</v>
      </c>
      <c r="F412" s="47">
        <v>6.2E-2</v>
      </c>
      <c r="G412" s="14">
        <f t="shared" si="138"/>
        <v>6.2E-2</v>
      </c>
      <c r="H412" s="14">
        <f>IF(F412="","",F412*F5)*(1-$F$4)</f>
        <v>5.89</v>
      </c>
      <c r="I412" s="50">
        <f t="shared" si="137"/>
        <v>4.9083333333333332</v>
      </c>
      <c r="J412" s="20">
        <v>1</v>
      </c>
      <c r="K412" s="19" t="s">
        <v>20</v>
      </c>
      <c r="L412" s="19"/>
      <c r="M412" s="14"/>
      <c r="N412" s="14"/>
      <c r="O412" s="21" t="str">
        <f t="shared" si="139"/>
        <v/>
      </c>
      <c r="P412" s="21"/>
      <c r="Q412" s="22"/>
    </row>
    <row r="413" spans="1:17" ht="21" x14ac:dyDescent="0.25">
      <c r="A413" s="23"/>
      <c r="B413" s="23">
        <v>1060406</v>
      </c>
      <c r="C413" s="24" t="s">
        <v>416</v>
      </c>
      <c r="D413" s="25"/>
      <c r="E413" s="26" t="s">
        <v>12</v>
      </c>
      <c r="F413" s="48">
        <v>6.2E-2</v>
      </c>
      <c r="G413" s="27">
        <f t="shared" si="138"/>
        <v>6.2E-2</v>
      </c>
      <c r="H413" s="27">
        <f>IF(F413="","",F413*F5)*(1-$F$4)</f>
        <v>5.89</v>
      </c>
      <c r="I413" s="50">
        <f t="shared" si="137"/>
        <v>4.9083333333333332</v>
      </c>
      <c r="J413" s="28">
        <v>1</v>
      </c>
      <c r="K413" s="26" t="s">
        <v>20</v>
      </c>
      <c r="L413" s="26"/>
      <c r="M413" s="27"/>
      <c r="N413" s="27"/>
      <c r="O413" s="29" t="str">
        <f t="shared" si="139"/>
        <v/>
      </c>
      <c r="P413" s="29"/>
      <c r="Q413" s="30"/>
    </row>
    <row r="414" spans="1:17" ht="21" x14ac:dyDescent="0.25">
      <c r="A414" s="15"/>
      <c r="B414" s="15">
        <v>1060407</v>
      </c>
      <c r="C414" s="1" t="s">
        <v>417</v>
      </c>
      <c r="D414" s="2"/>
      <c r="E414" s="19" t="s">
        <v>12</v>
      </c>
      <c r="F414" s="47">
        <v>6.2E-2</v>
      </c>
      <c r="G414" s="14">
        <f t="shared" si="138"/>
        <v>6.2E-2</v>
      </c>
      <c r="H414" s="14">
        <f>IF(F414="","",F414*F5)*(1-$F$4)</f>
        <v>5.89</v>
      </c>
      <c r="I414" s="50">
        <f t="shared" si="137"/>
        <v>4.9083333333333332</v>
      </c>
      <c r="J414" s="20">
        <v>1</v>
      </c>
      <c r="K414" s="19" t="s">
        <v>20</v>
      </c>
      <c r="L414" s="19"/>
      <c r="M414" s="14"/>
      <c r="N414" s="14"/>
      <c r="O414" s="21" t="str">
        <f t="shared" si="139"/>
        <v/>
      </c>
      <c r="P414" s="21"/>
      <c r="Q414" s="22"/>
    </row>
    <row r="415" spans="1:17" ht="21" x14ac:dyDescent="0.25">
      <c r="A415" s="23"/>
      <c r="B415" s="23">
        <v>1060408</v>
      </c>
      <c r="C415" s="24" t="s">
        <v>418</v>
      </c>
      <c r="D415" s="25"/>
      <c r="E415" s="26" t="s">
        <v>12</v>
      </c>
      <c r="F415" s="48">
        <v>6.2E-2</v>
      </c>
      <c r="G415" s="27">
        <f t="shared" si="138"/>
        <v>6.2E-2</v>
      </c>
      <c r="H415" s="27">
        <f>IF(F415="","",F415*F5)*(1-$F$4)</f>
        <v>5.89</v>
      </c>
      <c r="I415" s="50">
        <f t="shared" si="137"/>
        <v>4.9083333333333332</v>
      </c>
      <c r="J415" s="28">
        <v>1</v>
      </c>
      <c r="K415" s="26" t="s">
        <v>20</v>
      </c>
      <c r="L415" s="26"/>
      <c r="M415" s="27"/>
      <c r="N415" s="27"/>
      <c r="O415" s="29" t="str">
        <f t="shared" si="139"/>
        <v/>
      </c>
      <c r="P415" s="29"/>
      <c r="Q415" s="30"/>
    </row>
    <row r="416" spans="1:17" ht="21" x14ac:dyDescent="0.25">
      <c r="A416" s="15"/>
      <c r="B416" s="15">
        <v>1060419</v>
      </c>
      <c r="C416" s="1" t="s">
        <v>419</v>
      </c>
      <c r="D416" s="2"/>
      <c r="E416" s="19" t="s">
        <v>12</v>
      </c>
      <c r="F416" s="47">
        <v>6.2E-2</v>
      </c>
      <c r="G416" s="14">
        <f t="shared" si="138"/>
        <v>6.2E-2</v>
      </c>
      <c r="H416" s="14">
        <f>IF(F416="","",F416*F5)*(1-$F$4)</f>
        <v>5.89</v>
      </c>
      <c r="I416" s="50">
        <f t="shared" si="137"/>
        <v>4.9083333333333332</v>
      </c>
      <c r="J416" s="20">
        <v>1</v>
      </c>
      <c r="K416" s="19" t="s">
        <v>20</v>
      </c>
      <c r="L416" s="19"/>
      <c r="M416" s="14"/>
      <c r="N416" s="14"/>
      <c r="O416" s="21" t="str">
        <f t="shared" si="139"/>
        <v/>
      </c>
      <c r="P416" s="21"/>
      <c r="Q416" s="22"/>
    </row>
    <row r="417" spans="1:17" ht="21" x14ac:dyDescent="0.25">
      <c r="A417" s="23"/>
      <c r="B417" s="23">
        <v>1060429</v>
      </c>
      <c r="C417" s="24" t="s">
        <v>420</v>
      </c>
      <c r="D417" s="25"/>
      <c r="E417" s="26" t="s">
        <v>12</v>
      </c>
      <c r="F417" s="48">
        <v>6.2E-2</v>
      </c>
      <c r="G417" s="27">
        <f t="shared" si="138"/>
        <v>6.2E-2</v>
      </c>
      <c r="H417" s="27">
        <f>IF(F417="","",F417*F5)*(1-$F$4)</f>
        <v>5.89</v>
      </c>
      <c r="I417" s="50">
        <f t="shared" si="137"/>
        <v>4.9083333333333332</v>
      </c>
      <c r="J417" s="28">
        <v>1</v>
      </c>
      <c r="K417" s="26" t="s">
        <v>20</v>
      </c>
      <c r="L417" s="26"/>
      <c r="M417" s="27"/>
      <c r="N417" s="27"/>
      <c r="O417" s="29" t="str">
        <f t="shared" si="139"/>
        <v/>
      </c>
      <c r="P417" s="29"/>
      <c r="Q417" s="30"/>
    </row>
    <row r="418" spans="1:17" ht="21" x14ac:dyDescent="0.25">
      <c r="A418" s="15"/>
      <c r="B418" s="15">
        <v>1060433</v>
      </c>
      <c r="C418" s="1" t="s">
        <v>421</v>
      </c>
      <c r="D418" s="2"/>
      <c r="E418" s="19" t="s">
        <v>12</v>
      </c>
      <c r="F418" s="47">
        <v>7.5999999999999998E-2</v>
      </c>
      <c r="G418" s="14">
        <f t="shared" si="138"/>
        <v>7.5999999999999998E-2</v>
      </c>
      <c r="H418" s="14">
        <f>IF(F418="","",F418*F5)*(1-$F$4)</f>
        <v>7.22</v>
      </c>
      <c r="I418" s="50">
        <f t="shared" si="137"/>
        <v>6.0166666666666666</v>
      </c>
      <c r="J418" s="20">
        <v>1</v>
      </c>
      <c r="K418" s="19" t="s">
        <v>20</v>
      </c>
      <c r="L418" s="19"/>
      <c r="M418" s="14"/>
      <c r="N418" s="14"/>
      <c r="O418" s="21" t="str">
        <f t="shared" si="139"/>
        <v/>
      </c>
      <c r="P418" s="21"/>
      <c r="Q418" s="22"/>
    </row>
    <row r="419" spans="1:17" ht="21" x14ac:dyDescent="0.25">
      <c r="A419" s="23"/>
      <c r="B419" s="23">
        <v>1060434</v>
      </c>
      <c r="C419" s="24" t="s">
        <v>422</v>
      </c>
      <c r="D419" s="25"/>
      <c r="E419" s="26" t="s">
        <v>12</v>
      </c>
      <c r="F419" s="48">
        <v>7.5999999999999998E-2</v>
      </c>
      <c r="G419" s="27">
        <f t="shared" si="138"/>
        <v>7.5999999999999998E-2</v>
      </c>
      <c r="H419" s="27">
        <f>IF(F419="","",F419*F5)*(1-$F$4)</f>
        <v>7.22</v>
      </c>
      <c r="I419" s="50">
        <f t="shared" si="137"/>
        <v>6.0166666666666666</v>
      </c>
      <c r="J419" s="28">
        <v>1</v>
      </c>
      <c r="K419" s="26" t="s">
        <v>20</v>
      </c>
      <c r="L419" s="26"/>
      <c r="M419" s="27"/>
      <c r="N419" s="27"/>
      <c r="O419" s="29" t="str">
        <f t="shared" si="139"/>
        <v/>
      </c>
      <c r="P419" s="29"/>
      <c r="Q419" s="30"/>
    </row>
    <row r="420" spans="1:17" ht="21" x14ac:dyDescent="0.25">
      <c r="A420" s="15"/>
      <c r="B420" s="15">
        <v>1060435</v>
      </c>
      <c r="C420" s="1" t="s">
        <v>423</v>
      </c>
      <c r="D420" s="2"/>
      <c r="E420" s="19" t="s">
        <v>12</v>
      </c>
      <c r="F420" s="47">
        <v>7.5999999999999998E-2</v>
      </c>
      <c r="G420" s="14">
        <f t="shared" si="138"/>
        <v>7.5999999999999998E-2</v>
      </c>
      <c r="H420" s="14">
        <f>IF(F420="","",F420*F5)*(1-$F$4)</f>
        <v>7.22</v>
      </c>
      <c r="I420" s="50">
        <f t="shared" si="137"/>
        <v>6.0166666666666666</v>
      </c>
      <c r="J420" s="20">
        <v>1</v>
      </c>
      <c r="K420" s="19" t="s">
        <v>20</v>
      </c>
      <c r="L420" s="19"/>
      <c r="M420" s="14"/>
      <c r="N420" s="14"/>
      <c r="O420" s="21" t="str">
        <f t="shared" si="139"/>
        <v/>
      </c>
      <c r="P420" s="21"/>
      <c r="Q420" s="22"/>
    </row>
    <row r="421" spans="1:17" ht="21" x14ac:dyDescent="0.25">
      <c r="A421" s="23"/>
      <c r="B421" s="23">
        <v>1060436</v>
      </c>
      <c r="C421" s="24" t="s">
        <v>424</v>
      </c>
      <c r="D421" s="25"/>
      <c r="E421" s="26" t="s">
        <v>12</v>
      </c>
      <c r="F421" s="48">
        <v>7.5999999999999998E-2</v>
      </c>
      <c r="G421" s="27">
        <f t="shared" si="138"/>
        <v>7.5999999999999998E-2</v>
      </c>
      <c r="H421" s="27">
        <f>IF(F421="","",F421*F5)*(1-$F$4)</f>
        <v>7.22</v>
      </c>
      <c r="I421" s="50">
        <f t="shared" si="137"/>
        <v>6.0166666666666666</v>
      </c>
      <c r="J421" s="28">
        <v>1</v>
      </c>
      <c r="K421" s="26" t="s">
        <v>20</v>
      </c>
      <c r="L421" s="26"/>
      <c r="M421" s="27"/>
      <c r="N421" s="27"/>
      <c r="O421" s="29" t="str">
        <f t="shared" si="139"/>
        <v/>
      </c>
      <c r="P421" s="29"/>
      <c r="Q421" s="30"/>
    </row>
    <row r="422" spans="1:17" ht="21" x14ac:dyDescent="0.25">
      <c r="A422" s="15"/>
      <c r="B422" s="15">
        <v>1060437</v>
      </c>
      <c r="C422" s="1" t="s">
        <v>425</v>
      </c>
      <c r="D422" s="2"/>
      <c r="E422" s="19" t="s">
        <v>12</v>
      </c>
      <c r="F422" s="47">
        <v>7.5999999999999998E-2</v>
      </c>
      <c r="G422" s="14">
        <f t="shared" si="138"/>
        <v>7.5999999999999998E-2</v>
      </c>
      <c r="H422" s="14">
        <f>IF(F422="","",F422*F5)*(1-$F$4)</f>
        <v>7.22</v>
      </c>
      <c r="I422" s="50">
        <f t="shared" si="137"/>
        <v>6.0166666666666666</v>
      </c>
      <c r="J422" s="20">
        <v>1</v>
      </c>
      <c r="K422" s="19" t="s">
        <v>20</v>
      </c>
      <c r="L422" s="19"/>
      <c r="M422" s="14"/>
      <c r="N422" s="14"/>
      <c r="O422" s="21" t="str">
        <f t="shared" si="139"/>
        <v/>
      </c>
      <c r="P422" s="21"/>
      <c r="Q422" s="22"/>
    </row>
    <row r="423" spans="1:17" ht="21" x14ac:dyDescent="0.25">
      <c r="A423" s="23"/>
      <c r="B423" s="23">
        <v>1060438</v>
      </c>
      <c r="C423" s="24" t="s">
        <v>426</v>
      </c>
      <c r="D423" s="25"/>
      <c r="E423" s="26" t="s">
        <v>12</v>
      </c>
      <c r="F423" s="48">
        <v>7.5999999999999998E-2</v>
      </c>
      <c r="G423" s="27">
        <f t="shared" si="138"/>
        <v>7.5999999999999998E-2</v>
      </c>
      <c r="H423" s="27">
        <f>IF(F423="","",F423*F5)*(1-$F$4)</f>
        <v>7.22</v>
      </c>
      <c r="I423" s="50">
        <f t="shared" si="137"/>
        <v>6.0166666666666666</v>
      </c>
      <c r="J423" s="28">
        <v>1</v>
      </c>
      <c r="K423" s="26" t="s">
        <v>20</v>
      </c>
      <c r="L423" s="26"/>
      <c r="M423" s="27"/>
      <c r="N423" s="27"/>
      <c r="O423" s="29" t="str">
        <f t="shared" si="139"/>
        <v/>
      </c>
      <c r="P423" s="29"/>
      <c r="Q423" s="30"/>
    </row>
    <row r="424" spans="1:17" ht="21" x14ac:dyDescent="0.25">
      <c r="A424" s="15"/>
      <c r="B424" s="15">
        <v>1060439</v>
      </c>
      <c r="C424" s="1" t="s">
        <v>427</v>
      </c>
      <c r="D424" s="2"/>
      <c r="E424" s="19" t="s">
        <v>12</v>
      </c>
      <c r="F424" s="47">
        <v>7.5999999999999998E-2</v>
      </c>
      <c r="G424" s="14">
        <f t="shared" si="138"/>
        <v>7.5999999999999998E-2</v>
      </c>
      <c r="H424" s="14">
        <f>IF(F424="","",F424*F5)*(1-$F$4)</f>
        <v>7.22</v>
      </c>
      <c r="I424" s="50">
        <f t="shared" si="137"/>
        <v>6.0166666666666666</v>
      </c>
      <c r="J424" s="20">
        <v>1</v>
      </c>
      <c r="K424" s="19" t="s">
        <v>20</v>
      </c>
      <c r="L424" s="19"/>
      <c r="M424" s="14"/>
      <c r="N424" s="14"/>
      <c r="O424" s="21" t="str">
        <f t="shared" si="139"/>
        <v/>
      </c>
      <c r="P424" s="21"/>
      <c r="Q424" s="22"/>
    </row>
    <row r="425" spans="1:17" ht="21" x14ac:dyDescent="0.25">
      <c r="A425" s="23"/>
      <c r="B425" s="23">
        <v>1060440</v>
      </c>
      <c r="C425" s="24" t="s">
        <v>428</v>
      </c>
      <c r="D425" s="25"/>
      <c r="E425" s="26" t="s">
        <v>12</v>
      </c>
      <c r="F425" s="48">
        <v>7.5999999999999998E-2</v>
      </c>
      <c r="G425" s="27">
        <f t="shared" si="138"/>
        <v>7.5999999999999998E-2</v>
      </c>
      <c r="H425" s="27">
        <f>IF(F425="","",F425*F5)*(1-$F$4)</f>
        <v>7.22</v>
      </c>
      <c r="I425" s="50">
        <f t="shared" si="137"/>
        <v>6.0166666666666666</v>
      </c>
      <c r="J425" s="28">
        <v>1</v>
      </c>
      <c r="K425" s="26" t="s">
        <v>20</v>
      </c>
      <c r="L425" s="26"/>
      <c r="M425" s="27"/>
      <c r="N425" s="27"/>
      <c r="O425" s="29" t="str">
        <f t="shared" si="139"/>
        <v/>
      </c>
      <c r="P425" s="29"/>
      <c r="Q425" s="30"/>
    </row>
    <row r="426" spans="1:17" ht="21" x14ac:dyDescent="0.25">
      <c r="A426" s="15"/>
      <c r="B426" s="15">
        <v>1060441</v>
      </c>
      <c r="C426" s="1" t="s">
        <v>429</v>
      </c>
      <c r="D426" s="2"/>
      <c r="E426" s="19" t="s">
        <v>12</v>
      </c>
      <c r="F426" s="47">
        <v>7.5999999999999998E-2</v>
      </c>
      <c r="G426" s="14">
        <f t="shared" si="138"/>
        <v>7.5999999999999998E-2</v>
      </c>
      <c r="H426" s="14">
        <f>IF(F426="","",F426*F5)*(1-$F$4)</f>
        <v>7.22</v>
      </c>
      <c r="I426" s="50">
        <f t="shared" si="137"/>
        <v>6.0166666666666666</v>
      </c>
      <c r="J426" s="20">
        <v>1</v>
      </c>
      <c r="K426" s="19" t="s">
        <v>20</v>
      </c>
      <c r="L426" s="19"/>
      <c r="M426" s="14"/>
      <c r="N426" s="14"/>
      <c r="O426" s="21" t="str">
        <f t="shared" si="139"/>
        <v/>
      </c>
      <c r="P426" s="21"/>
      <c r="Q426" s="22"/>
    </row>
    <row r="427" spans="1:17" ht="21" x14ac:dyDescent="0.25">
      <c r="A427" s="23"/>
      <c r="B427" s="23">
        <v>1060442</v>
      </c>
      <c r="C427" s="24" t="s">
        <v>430</v>
      </c>
      <c r="D427" s="25"/>
      <c r="E427" s="26" t="s">
        <v>12</v>
      </c>
      <c r="F427" s="48">
        <v>7.5999999999999998E-2</v>
      </c>
      <c r="G427" s="27">
        <f t="shared" si="138"/>
        <v>7.5999999999999998E-2</v>
      </c>
      <c r="H427" s="27">
        <f>IF(F427="","",F427*F5)*(1-$F$4)</f>
        <v>7.22</v>
      </c>
      <c r="I427" s="50">
        <f t="shared" si="137"/>
        <v>6.0166666666666666</v>
      </c>
      <c r="J427" s="28">
        <v>1</v>
      </c>
      <c r="K427" s="26" t="s">
        <v>20</v>
      </c>
      <c r="L427" s="26"/>
      <c r="M427" s="27"/>
      <c r="N427" s="27"/>
      <c r="O427" s="29" t="str">
        <f t="shared" si="139"/>
        <v/>
      </c>
      <c r="P427" s="29"/>
      <c r="Q427" s="30"/>
    </row>
    <row r="428" spans="1:17" ht="21" x14ac:dyDescent="0.25">
      <c r="A428" s="15"/>
      <c r="B428" s="15">
        <v>1060443</v>
      </c>
      <c r="C428" s="1" t="s">
        <v>431</v>
      </c>
      <c r="D428" s="2"/>
      <c r="E428" s="19" t="s">
        <v>12</v>
      </c>
      <c r="F428" s="47">
        <v>7.5999999999999998E-2</v>
      </c>
      <c r="G428" s="14">
        <f t="shared" si="138"/>
        <v>7.5999999999999998E-2</v>
      </c>
      <c r="H428" s="14">
        <f>IF(F428="","",F428*F5)*(1-$F$4)</f>
        <v>7.22</v>
      </c>
      <c r="I428" s="50">
        <f t="shared" si="137"/>
        <v>6.0166666666666666</v>
      </c>
      <c r="J428" s="20">
        <v>1</v>
      </c>
      <c r="K428" s="19" t="s">
        <v>20</v>
      </c>
      <c r="L428" s="19"/>
      <c r="M428" s="14"/>
      <c r="N428" s="14"/>
      <c r="O428" s="21" t="str">
        <f t="shared" si="139"/>
        <v/>
      </c>
      <c r="P428" s="21"/>
      <c r="Q428" s="22"/>
    </row>
    <row r="429" spans="1:17" ht="21" x14ac:dyDescent="0.25">
      <c r="A429" s="23"/>
      <c r="B429" s="23">
        <v>1060444</v>
      </c>
      <c r="C429" s="24" t="s">
        <v>432</v>
      </c>
      <c r="D429" s="25"/>
      <c r="E429" s="26" t="s">
        <v>12</v>
      </c>
      <c r="F429" s="48">
        <v>7.5999999999999998E-2</v>
      </c>
      <c r="G429" s="27">
        <f t="shared" si="138"/>
        <v>7.5999999999999998E-2</v>
      </c>
      <c r="H429" s="27">
        <f>IF(F429="","",F429*F5)*(1-$F$4)</f>
        <v>7.22</v>
      </c>
      <c r="I429" s="50">
        <f t="shared" si="137"/>
        <v>6.0166666666666666</v>
      </c>
      <c r="J429" s="28">
        <v>1</v>
      </c>
      <c r="K429" s="26" t="s">
        <v>20</v>
      </c>
      <c r="L429" s="26"/>
      <c r="M429" s="27"/>
      <c r="N429" s="27"/>
      <c r="O429" s="29" t="str">
        <f t="shared" si="139"/>
        <v/>
      </c>
      <c r="P429" s="29"/>
      <c r="Q429" s="30"/>
    </row>
    <row r="430" spans="1:17" ht="21" x14ac:dyDescent="0.25">
      <c r="A430" s="15"/>
      <c r="B430" s="15">
        <v>1060445</v>
      </c>
      <c r="C430" s="1" t="s">
        <v>433</v>
      </c>
      <c r="D430" s="2"/>
      <c r="E430" s="19" t="s">
        <v>12</v>
      </c>
      <c r="F430" s="47">
        <v>7.5999999999999998E-2</v>
      </c>
      <c r="G430" s="14">
        <f t="shared" si="138"/>
        <v>7.5999999999999998E-2</v>
      </c>
      <c r="H430" s="14">
        <f>IF(F430="","",F430*F5)*(1-$F$4)</f>
        <v>7.22</v>
      </c>
      <c r="I430" s="50">
        <f t="shared" si="137"/>
        <v>6.0166666666666666</v>
      </c>
      <c r="J430" s="20">
        <v>1</v>
      </c>
      <c r="K430" s="19" t="s">
        <v>20</v>
      </c>
      <c r="L430" s="19"/>
      <c r="M430" s="14"/>
      <c r="N430" s="14"/>
      <c r="O430" s="21" t="str">
        <f t="shared" si="139"/>
        <v/>
      </c>
      <c r="P430" s="21"/>
      <c r="Q430" s="22"/>
    </row>
    <row r="431" spans="1:17" ht="21" x14ac:dyDescent="0.25">
      <c r="A431" s="23"/>
      <c r="B431" s="23">
        <v>1060446</v>
      </c>
      <c r="C431" s="24" t="s">
        <v>434</v>
      </c>
      <c r="D431" s="25"/>
      <c r="E431" s="26" t="s">
        <v>12</v>
      </c>
      <c r="F431" s="48">
        <v>7.5999999999999998E-2</v>
      </c>
      <c r="G431" s="27">
        <f t="shared" si="138"/>
        <v>7.5999999999999998E-2</v>
      </c>
      <c r="H431" s="27">
        <f>IF(F431="","",F431*F5)*(1-$F$4)</f>
        <v>7.22</v>
      </c>
      <c r="I431" s="50">
        <f t="shared" si="137"/>
        <v>6.0166666666666666</v>
      </c>
      <c r="J431" s="28">
        <v>1</v>
      </c>
      <c r="K431" s="26" t="s">
        <v>20</v>
      </c>
      <c r="L431" s="26"/>
      <c r="M431" s="27"/>
      <c r="N431" s="27"/>
      <c r="O431" s="29" t="str">
        <f t="shared" si="139"/>
        <v/>
      </c>
      <c r="P431" s="29"/>
      <c r="Q431" s="30"/>
    </row>
    <row r="432" spans="1:17" ht="21" x14ac:dyDescent="0.25">
      <c r="A432" s="15"/>
      <c r="B432" s="15">
        <v>1060447</v>
      </c>
      <c r="C432" s="1" t="s">
        <v>435</v>
      </c>
      <c r="D432" s="2"/>
      <c r="E432" s="19" t="s">
        <v>12</v>
      </c>
      <c r="F432" s="47">
        <v>7.5999999999999998E-2</v>
      </c>
      <c r="G432" s="14">
        <f t="shared" ref="G432:G457" si="140">IF(F432="","",F432*(1-$F$4))</f>
        <v>7.5999999999999998E-2</v>
      </c>
      <c r="H432" s="14">
        <f>IF(F432="","",F432*F5)*(1-$F$4)</f>
        <v>7.22</v>
      </c>
      <c r="I432" s="50">
        <f t="shared" si="137"/>
        <v>6.0166666666666666</v>
      </c>
      <c r="J432" s="20">
        <v>1</v>
      </c>
      <c r="K432" s="19" t="s">
        <v>20</v>
      </c>
      <c r="L432" s="19"/>
      <c r="M432" s="14"/>
      <c r="N432" s="14"/>
      <c r="O432" s="21" t="str">
        <f t="shared" si="139"/>
        <v/>
      </c>
      <c r="P432" s="21"/>
      <c r="Q432" s="22"/>
    </row>
    <row r="433" spans="1:17" ht="21" x14ac:dyDescent="0.25">
      <c r="A433" s="23"/>
      <c r="B433" s="23">
        <v>1060448</v>
      </c>
      <c r="C433" s="24" t="s">
        <v>436</v>
      </c>
      <c r="D433" s="25"/>
      <c r="E433" s="26" t="s">
        <v>12</v>
      </c>
      <c r="F433" s="48">
        <v>7.5999999999999998E-2</v>
      </c>
      <c r="G433" s="27">
        <f t="shared" si="140"/>
        <v>7.5999999999999998E-2</v>
      </c>
      <c r="H433" s="27">
        <f>IF(F433="","",F433*F5)*(1-$F$4)</f>
        <v>7.22</v>
      </c>
      <c r="I433" s="50">
        <f t="shared" si="137"/>
        <v>6.0166666666666666</v>
      </c>
      <c r="J433" s="28">
        <v>1</v>
      </c>
      <c r="K433" s="26" t="s">
        <v>20</v>
      </c>
      <c r="L433" s="26"/>
      <c r="M433" s="27"/>
      <c r="N433" s="27"/>
      <c r="O433" s="29" t="str">
        <f t="shared" si="139"/>
        <v/>
      </c>
      <c r="P433" s="29"/>
      <c r="Q433" s="30"/>
    </row>
    <row r="434" spans="1:17" ht="21" x14ac:dyDescent="0.25">
      <c r="A434" s="15"/>
      <c r="B434" s="15">
        <v>1060449</v>
      </c>
      <c r="C434" s="1" t="s">
        <v>437</v>
      </c>
      <c r="D434" s="2"/>
      <c r="E434" s="19" t="s">
        <v>12</v>
      </c>
      <c r="F434" s="47">
        <v>7.5999999999999998E-2</v>
      </c>
      <c r="G434" s="14">
        <f t="shared" si="140"/>
        <v>7.5999999999999998E-2</v>
      </c>
      <c r="H434" s="14">
        <f>IF(F434="","",F434*F5)*(1-$F$4)</f>
        <v>7.22</v>
      </c>
      <c r="I434" s="50">
        <f t="shared" si="137"/>
        <v>6.0166666666666666</v>
      </c>
      <c r="J434" s="20">
        <v>1</v>
      </c>
      <c r="K434" s="19" t="s">
        <v>20</v>
      </c>
      <c r="L434" s="19"/>
      <c r="M434" s="14"/>
      <c r="N434" s="14"/>
      <c r="O434" s="21" t="str">
        <f t="shared" ref="O434:O457" si="141">IF(OR(D434="",H434=""),"",D434*H434)</f>
        <v/>
      </c>
      <c r="P434" s="21"/>
      <c r="Q434" s="22"/>
    </row>
    <row r="435" spans="1:17" ht="21" x14ac:dyDescent="0.25">
      <c r="A435" s="23"/>
      <c r="B435" s="23">
        <v>1060450</v>
      </c>
      <c r="C435" s="24" t="s">
        <v>438</v>
      </c>
      <c r="D435" s="25"/>
      <c r="E435" s="26" t="s">
        <v>12</v>
      </c>
      <c r="F435" s="48">
        <v>7.5999999999999998E-2</v>
      </c>
      <c r="G435" s="27">
        <f t="shared" si="140"/>
        <v>7.5999999999999998E-2</v>
      </c>
      <c r="H435" s="27">
        <f>IF(F435="","",F435*F5)*(1-$F$4)</f>
        <v>7.22</v>
      </c>
      <c r="I435" s="50">
        <f t="shared" si="137"/>
        <v>6.0166666666666666</v>
      </c>
      <c r="J435" s="28">
        <v>1</v>
      </c>
      <c r="K435" s="26" t="s">
        <v>20</v>
      </c>
      <c r="L435" s="26"/>
      <c r="M435" s="27"/>
      <c r="N435" s="27"/>
      <c r="O435" s="29" t="str">
        <f t="shared" si="141"/>
        <v/>
      </c>
      <c r="P435" s="29"/>
      <c r="Q435" s="30"/>
    </row>
    <row r="436" spans="1:17" ht="21" x14ac:dyDescent="0.25">
      <c r="A436" s="15"/>
      <c r="B436" s="15">
        <v>1060451</v>
      </c>
      <c r="C436" s="1" t="s">
        <v>439</v>
      </c>
      <c r="D436" s="2"/>
      <c r="E436" s="19" t="s">
        <v>12</v>
      </c>
      <c r="F436" s="47">
        <v>7.5999999999999998E-2</v>
      </c>
      <c r="G436" s="14">
        <f t="shared" si="140"/>
        <v>7.5999999999999998E-2</v>
      </c>
      <c r="H436" s="14">
        <f>IF(F436="","",F436*F5)*(1-$F$4)</f>
        <v>7.22</v>
      </c>
      <c r="I436" s="50">
        <f t="shared" si="137"/>
        <v>6.0166666666666666</v>
      </c>
      <c r="J436" s="20">
        <v>1</v>
      </c>
      <c r="K436" s="19" t="s">
        <v>20</v>
      </c>
      <c r="L436" s="19"/>
      <c r="M436" s="14"/>
      <c r="N436" s="14"/>
      <c r="O436" s="21" t="str">
        <f t="shared" si="141"/>
        <v/>
      </c>
      <c r="P436" s="21"/>
      <c r="Q436" s="22"/>
    </row>
    <row r="437" spans="1:17" ht="21" x14ac:dyDescent="0.25">
      <c r="A437" s="23"/>
      <c r="B437" s="23">
        <v>1060452</v>
      </c>
      <c r="C437" s="24" t="s">
        <v>440</v>
      </c>
      <c r="D437" s="25"/>
      <c r="E437" s="26" t="s">
        <v>12</v>
      </c>
      <c r="F437" s="48">
        <v>7.5999999999999998E-2</v>
      </c>
      <c r="G437" s="27">
        <f t="shared" si="140"/>
        <v>7.5999999999999998E-2</v>
      </c>
      <c r="H437" s="27">
        <f>IF(F437="","",F437*F5)*(1-$F$4)</f>
        <v>7.22</v>
      </c>
      <c r="I437" s="50">
        <f t="shared" si="137"/>
        <v>6.0166666666666666</v>
      </c>
      <c r="J437" s="28">
        <v>1</v>
      </c>
      <c r="K437" s="26" t="s">
        <v>20</v>
      </c>
      <c r="L437" s="26"/>
      <c r="M437" s="27"/>
      <c r="N437" s="27"/>
      <c r="O437" s="29" t="str">
        <f t="shared" si="141"/>
        <v/>
      </c>
      <c r="P437" s="29"/>
      <c r="Q437" s="30"/>
    </row>
    <row r="438" spans="1:17" ht="21" x14ac:dyDescent="0.25">
      <c r="A438" s="15"/>
      <c r="B438" s="15">
        <v>1060453</v>
      </c>
      <c r="C438" s="1" t="s">
        <v>441</v>
      </c>
      <c r="D438" s="2"/>
      <c r="E438" s="19" t="s">
        <v>12</v>
      </c>
      <c r="F438" s="47">
        <v>7.5999999999999998E-2</v>
      </c>
      <c r="G438" s="14">
        <f t="shared" si="140"/>
        <v>7.5999999999999998E-2</v>
      </c>
      <c r="H438" s="14">
        <f>IF(F438="","",F438*F5)*(1-$F$4)</f>
        <v>7.22</v>
      </c>
      <c r="I438" s="50">
        <f t="shared" si="137"/>
        <v>6.0166666666666666</v>
      </c>
      <c r="J438" s="20">
        <v>1</v>
      </c>
      <c r="K438" s="19" t="s">
        <v>20</v>
      </c>
      <c r="L438" s="19"/>
      <c r="M438" s="14"/>
      <c r="N438" s="14"/>
      <c r="O438" s="21" t="str">
        <f t="shared" si="141"/>
        <v/>
      </c>
      <c r="P438" s="21"/>
      <c r="Q438" s="22"/>
    </row>
    <row r="439" spans="1:17" ht="21" x14ac:dyDescent="0.25">
      <c r="A439" s="23"/>
      <c r="B439" s="23">
        <v>1060454</v>
      </c>
      <c r="C439" s="24" t="s">
        <v>442</v>
      </c>
      <c r="D439" s="25"/>
      <c r="E439" s="26" t="s">
        <v>12</v>
      </c>
      <c r="F439" s="48">
        <v>7.5999999999999998E-2</v>
      </c>
      <c r="G439" s="27">
        <f t="shared" si="140"/>
        <v>7.5999999999999998E-2</v>
      </c>
      <c r="H439" s="27">
        <f>IF(F439="","",F439*F5)*(1-$F$4)</f>
        <v>7.22</v>
      </c>
      <c r="I439" s="50">
        <f t="shared" si="137"/>
        <v>6.0166666666666666</v>
      </c>
      <c r="J439" s="28">
        <v>1</v>
      </c>
      <c r="K439" s="26" t="s">
        <v>20</v>
      </c>
      <c r="L439" s="26"/>
      <c r="M439" s="27"/>
      <c r="N439" s="27"/>
      <c r="O439" s="29" t="str">
        <f t="shared" si="141"/>
        <v/>
      </c>
      <c r="P439" s="29"/>
      <c r="Q439" s="30"/>
    </row>
    <row r="440" spans="1:17" ht="21" x14ac:dyDescent="0.25">
      <c r="A440" s="15"/>
      <c r="B440" s="15">
        <v>1060455</v>
      </c>
      <c r="C440" s="1" t="s">
        <v>443</v>
      </c>
      <c r="D440" s="2"/>
      <c r="E440" s="19" t="s">
        <v>12</v>
      </c>
      <c r="F440" s="47">
        <v>7.5999999999999998E-2</v>
      </c>
      <c r="G440" s="14">
        <f t="shared" si="140"/>
        <v>7.5999999999999998E-2</v>
      </c>
      <c r="H440" s="14">
        <f>IF(F440="","",F440*F5)*(1-$F$4)</f>
        <v>7.22</v>
      </c>
      <c r="I440" s="50">
        <f t="shared" si="137"/>
        <v>6.0166666666666666</v>
      </c>
      <c r="J440" s="20">
        <v>1</v>
      </c>
      <c r="K440" s="19" t="s">
        <v>20</v>
      </c>
      <c r="L440" s="19"/>
      <c r="M440" s="14"/>
      <c r="N440" s="14"/>
      <c r="O440" s="21" t="str">
        <f t="shared" si="141"/>
        <v/>
      </c>
      <c r="P440" s="21"/>
      <c r="Q440" s="22"/>
    </row>
    <row r="441" spans="1:17" ht="21" x14ac:dyDescent="0.25">
      <c r="A441" s="23"/>
      <c r="B441" s="23">
        <v>1060456</v>
      </c>
      <c r="C441" s="24" t="s">
        <v>444</v>
      </c>
      <c r="D441" s="25"/>
      <c r="E441" s="26" t="s">
        <v>12</v>
      </c>
      <c r="F441" s="48">
        <v>7.5999999999999998E-2</v>
      </c>
      <c r="G441" s="27">
        <f t="shared" si="140"/>
        <v>7.5999999999999998E-2</v>
      </c>
      <c r="H441" s="27">
        <f>IF(F441="","",F441*F5)*(1-$F$4)</f>
        <v>7.22</v>
      </c>
      <c r="I441" s="50">
        <f t="shared" si="137"/>
        <v>6.0166666666666666</v>
      </c>
      <c r="J441" s="28">
        <v>1</v>
      </c>
      <c r="K441" s="26" t="s">
        <v>20</v>
      </c>
      <c r="L441" s="26"/>
      <c r="M441" s="27"/>
      <c r="N441" s="27"/>
      <c r="O441" s="29" t="str">
        <f t="shared" si="141"/>
        <v/>
      </c>
      <c r="P441" s="29"/>
      <c r="Q441" s="30"/>
    </row>
    <row r="442" spans="1:17" ht="21" x14ac:dyDescent="0.25">
      <c r="A442" s="15"/>
      <c r="B442" s="15">
        <v>1060457</v>
      </c>
      <c r="C442" s="1" t="s">
        <v>445</v>
      </c>
      <c r="D442" s="2"/>
      <c r="E442" s="19" t="s">
        <v>12</v>
      </c>
      <c r="F442" s="47">
        <v>7.5999999999999998E-2</v>
      </c>
      <c r="G442" s="14">
        <f t="shared" si="140"/>
        <v>7.5999999999999998E-2</v>
      </c>
      <c r="H442" s="14">
        <f>IF(F442="","",F442*F5)*(1-$F$4)</f>
        <v>7.22</v>
      </c>
      <c r="I442" s="50">
        <f t="shared" si="137"/>
        <v>6.0166666666666666</v>
      </c>
      <c r="J442" s="20">
        <v>1</v>
      </c>
      <c r="K442" s="19" t="s">
        <v>20</v>
      </c>
      <c r="L442" s="19"/>
      <c r="M442" s="14"/>
      <c r="N442" s="14"/>
      <c r="O442" s="21" t="str">
        <f t="shared" si="141"/>
        <v/>
      </c>
      <c r="P442" s="21"/>
      <c r="Q442" s="22"/>
    </row>
    <row r="443" spans="1:17" ht="21" x14ac:dyDescent="0.25">
      <c r="A443" s="23"/>
      <c r="B443" s="23">
        <v>1060458</v>
      </c>
      <c r="C443" s="24" t="s">
        <v>446</v>
      </c>
      <c r="D443" s="25"/>
      <c r="E443" s="26" t="s">
        <v>12</v>
      </c>
      <c r="F443" s="48">
        <v>7.5999999999999998E-2</v>
      </c>
      <c r="G443" s="27">
        <f t="shared" si="140"/>
        <v>7.5999999999999998E-2</v>
      </c>
      <c r="H443" s="27">
        <f>IF(F443="","",F443*F5)*(1-$F$4)</f>
        <v>7.22</v>
      </c>
      <c r="I443" s="50">
        <f t="shared" si="137"/>
        <v>6.0166666666666666</v>
      </c>
      <c r="J443" s="28">
        <v>1</v>
      </c>
      <c r="K443" s="26" t="s">
        <v>20</v>
      </c>
      <c r="L443" s="26"/>
      <c r="M443" s="27"/>
      <c r="N443" s="27"/>
      <c r="O443" s="29" t="str">
        <f t="shared" si="141"/>
        <v/>
      </c>
      <c r="P443" s="29"/>
      <c r="Q443" s="30"/>
    </row>
    <row r="444" spans="1:17" ht="21" x14ac:dyDescent="0.25">
      <c r="A444" s="15"/>
      <c r="B444" s="15">
        <v>1060459</v>
      </c>
      <c r="C444" s="1" t="s">
        <v>447</v>
      </c>
      <c r="D444" s="2"/>
      <c r="E444" s="19" t="s">
        <v>12</v>
      </c>
      <c r="F444" s="47">
        <v>7.5999999999999998E-2</v>
      </c>
      <c r="G444" s="14">
        <f t="shared" si="140"/>
        <v>7.5999999999999998E-2</v>
      </c>
      <c r="H444" s="14">
        <f>IF(F444="","",F444*F5)*(1-$F$4)</f>
        <v>7.22</v>
      </c>
      <c r="I444" s="50">
        <f t="shared" si="137"/>
        <v>6.0166666666666666</v>
      </c>
      <c r="J444" s="20">
        <v>1</v>
      </c>
      <c r="K444" s="19" t="s">
        <v>20</v>
      </c>
      <c r="L444" s="19"/>
      <c r="M444" s="14"/>
      <c r="N444" s="14"/>
      <c r="O444" s="21" t="str">
        <f t="shared" si="141"/>
        <v/>
      </c>
      <c r="P444" s="21"/>
      <c r="Q444" s="22"/>
    </row>
    <row r="445" spans="1:17" ht="21" x14ac:dyDescent="0.25">
      <c r="A445" s="23"/>
      <c r="B445" s="23">
        <v>1060460</v>
      </c>
      <c r="C445" s="24" t="s">
        <v>448</v>
      </c>
      <c r="D445" s="25"/>
      <c r="E445" s="26" t="s">
        <v>12</v>
      </c>
      <c r="F445" s="48">
        <v>7.5999999999999998E-2</v>
      </c>
      <c r="G445" s="27">
        <f t="shared" si="140"/>
        <v>7.5999999999999998E-2</v>
      </c>
      <c r="H445" s="27">
        <f>IF(F445="","",F445*F5)*(1-$F$4)</f>
        <v>7.22</v>
      </c>
      <c r="I445" s="50">
        <f t="shared" si="137"/>
        <v>6.0166666666666666</v>
      </c>
      <c r="J445" s="28">
        <v>1</v>
      </c>
      <c r="K445" s="26" t="s">
        <v>20</v>
      </c>
      <c r="L445" s="26"/>
      <c r="M445" s="27"/>
      <c r="N445" s="27"/>
      <c r="O445" s="29" t="str">
        <f t="shared" si="141"/>
        <v/>
      </c>
      <c r="P445" s="29"/>
      <c r="Q445" s="30"/>
    </row>
    <row r="446" spans="1:17" ht="21" x14ac:dyDescent="0.25">
      <c r="A446" s="15"/>
      <c r="B446" s="15">
        <v>1060461</v>
      </c>
      <c r="C446" s="1" t="s">
        <v>449</v>
      </c>
      <c r="D446" s="2"/>
      <c r="E446" s="19" t="s">
        <v>12</v>
      </c>
      <c r="F446" s="47">
        <v>7.5999999999999998E-2</v>
      </c>
      <c r="G446" s="14">
        <f t="shared" si="140"/>
        <v>7.5999999999999998E-2</v>
      </c>
      <c r="H446" s="14">
        <f>IF(F446="","",F446*F5)*(1-$F$4)</f>
        <v>7.22</v>
      </c>
      <c r="I446" s="50">
        <f t="shared" si="137"/>
        <v>6.0166666666666666</v>
      </c>
      <c r="J446" s="20">
        <v>1</v>
      </c>
      <c r="K446" s="19" t="s">
        <v>20</v>
      </c>
      <c r="L446" s="19"/>
      <c r="M446" s="14"/>
      <c r="N446" s="14"/>
      <c r="O446" s="21" t="str">
        <f t="shared" si="141"/>
        <v/>
      </c>
      <c r="P446" s="21"/>
      <c r="Q446" s="22"/>
    </row>
    <row r="447" spans="1:17" ht="21" x14ac:dyDescent="0.25">
      <c r="A447" s="23"/>
      <c r="B447" s="23">
        <v>1060462</v>
      </c>
      <c r="C447" s="24" t="s">
        <v>450</v>
      </c>
      <c r="D447" s="25"/>
      <c r="E447" s="26" t="s">
        <v>12</v>
      </c>
      <c r="F447" s="48">
        <v>7.5999999999999998E-2</v>
      </c>
      <c r="G447" s="27">
        <f t="shared" si="140"/>
        <v>7.5999999999999998E-2</v>
      </c>
      <c r="H447" s="27">
        <f>IF(F447="","",F447*F5)*(1-$F$4)</f>
        <v>7.22</v>
      </c>
      <c r="I447" s="50">
        <f t="shared" si="137"/>
        <v>6.0166666666666666</v>
      </c>
      <c r="J447" s="28">
        <v>1</v>
      </c>
      <c r="K447" s="26" t="s">
        <v>20</v>
      </c>
      <c r="L447" s="26"/>
      <c r="M447" s="27"/>
      <c r="N447" s="27"/>
      <c r="O447" s="29" t="str">
        <f t="shared" si="141"/>
        <v/>
      </c>
      <c r="P447" s="29"/>
      <c r="Q447" s="30"/>
    </row>
    <row r="448" spans="1:17" ht="21" x14ac:dyDescent="0.25">
      <c r="A448" s="15"/>
      <c r="B448" s="15">
        <v>1060463</v>
      </c>
      <c r="C448" s="1" t="s">
        <v>451</v>
      </c>
      <c r="D448" s="2"/>
      <c r="E448" s="19" t="s">
        <v>12</v>
      </c>
      <c r="F448" s="47">
        <v>7.5999999999999998E-2</v>
      </c>
      <c r="G448" s="14">
        <f t="shared" si="140"/>
        <v>7.5999999999999998E-2</v>
      </c>
      <c r="H448" s="14">
        <f>IF(F448="","",F448*F5)*(1-$F$4)</f>
        <v>7.22</v>
      </c>
      <c r="I448" s="50">
        <f t="shared" si="137"/>
        <v>6.0166666666666666</v>
      </c>
      <c r="J448" s="20">
        <v>1</v>
      </c>
      <c r="K448" s="19" t="s">
        <v>20</v>
      </c>
      <c r="L448" s="19"/>
      <c r="M448" s="14"/>
      <c r="N448" s="14"/>
      <c r="O448" s="21" t="str">
        <f t="shared" si="141"/>
        <v/>
      </c>
      <c r="P448" s="21"/>
      <c r="Q448" s="22"/>
    </row>
    <row r="449" spans="1:17" ht="21" x14ac:dyDescent="0.25">
      <c r="A449" s="23"/>
      <c r="B449" s="23">
        <v>1060469</v>
      </c>
      <c r="C449" s="24" t="s">
        <v>452</v>
      </c>
      <c r="D449" s="25"/>
      <c r="E449" s="26" t="s">
        <v>12</v>
      </c>
      <c r="F449" s="48">
        <v>7.5999999999999998E-2</v>
      </c>
      <c r="G449" s="27">
        <f t="shared" si="140"/>
        <v>7.5999999999999998E-2</v>
      </c>
      <c r="H449" s="27">
        <f>IF(F449="","",F449*F5)*(1-$F$4)</f>
        <v>7.22</v>
      </c>
      <c r="I449" s="50">
        <f t="shared" si="137"/>
        <v>6.0166666666666666</v>
      </c>
      <c r="J449" s="28">
        <v>1</v>
      </c>
      <c r="K449" s="26" t="s">
        <v>20</v>
      </c>
      <c r="L449" s="26"/>
      <c r="M449" s="27"/>
      <c r="N449" s="27"/>
      <c r="O449" s="29" t="str">
        <f t="shared" si="141"/>
        <v/>
      </c>
      <c r="P449" s="29"/>
      <c r="Q449" s="30"/>
    </row>
    <row r="450" spans="1:17" ht="21" x14ac:dyDescent="0.25">
      <c r="A450" s="15"/>
      <c r="B450" s="15">
        <v>1060470</v>
      </c>
      <c r="C450" s="1" t="s">
        <v>453</v>
      </c>
      <c r="D450" s="2"/>
      <c r="E450" s="19" t="s">
        <v>12</v>
      </c>
      <c r="F450" s="47">
        <v>7.5999999999999998E-2</v>
      </c>
      <c r="G450" s="14">
        <f t="shared" si="140"/>
        <v>7.5999999999999998E-2</v>
      </c>
      <c r="H450" s="14">
        <f>IF(F450="","",F450*F5)*(1-$F$4)</f>
        <v>7.22</v>
      </c>
      <c r="I450" s="50">
        <f t="shared" si="137"/>
        <v>6.0166666666666666</v>
      </c>
      <c r="J450" s="20">
        <v>1</v>
      </c>
      <c r="K450" s="19" t="s">
        <v>20</v>
      </c>
      <c r="L450" s="19"/>
      <c r="M450" s="14"/>
      <c r="N450" s="14"/>
      <c r="O450" s="21" t="str">
        <f t="shared" si="141"/>
        <v/>
      </c>
      <c r="P450" s="21"/>
      <c r="Q450" s="22"/>
    </row>
    <row r="451" spans="1:17" ht="21" x14ac:dyDescent="0.25">
      <c r="A451" s="23"/>
      <c r="B451" s="23">
        <v>1060471</v>
      </c>
      <c r="C451" s="24" t="s">
        <v>454</v>
      </c>
      <c r="D451" s="25"/>
      <c r="E451" s="26" t="s">
        <v>12</v>
      </c>
      <c r="F451" s="48">
        <v>7.5999999999999998E-2</v>
      </c>
      <c r="G451" s="27">
        <f t="shared" si="140"/>
        <v>7.5999999999999998E-2</v>
      </c>
      <c r="H451" s="27">
        <f>IF(F451="","",F451*F5)*(1-$F$4)</f>
        <v>7.22</v>
      </c>
      <c r="I451" s="50">
        <f t="shared" si="137"/>
        <v>6.0166666666666666</v>
      </c>
      <c r="J451" s="28">
        <v>1</v>
      </c>
      <c r="K451" s="26" t="s">
        <v>20</v>
      </c>
      <c r="L451" s="26"/>
      <c r="M451" s="27"/>
      <c r="N451" s="27"/>
      <c r="O451" s="29" t="str">
        <f t="shared" si="141"/>
        <v/>
      </c>
      <c r="P451" s="29"/>
      <c r="Q451" s="30"/>
    </row>
    <row r="452" spans="1:17" ht="21" x14ac:dyDescent="0.25">
      <c r="A452" s="15"/>
      <c r="B452" s="15">
        <v>1060472</v>
      </c>
      <c r="C452" s="1" t="s">
        <v>455</v>
      </c>
      <c r="D452" s="2"/>
      <c r="E452" s="19" t="s">
        <v>12</v>
      </c>
      <c r="F452" s="47">
        <v>7.5999999999999998E-2</v>
      </c>
      <c r="G452" s="14">
        <f t="shared" si="140"/>
        <v>7.5999999999999998E-2</v>
      </c>
      <c r="H452" s="14">
        <f>IF(F452="","",F452*F5)*(1-$F$4)</f>
        <v>7.22</v>
      </c>
      <c r="I452" s="50">
        <f t="shared" si="137"/>
        <v>6.0166666666666666</v>
      </c>
      <c r="J452" s="20">
        <v>1</v>
      </c>
      <c r="K452" s="19" t="s">
        <v>20</v>
      </c>
      <c r="L452" s="19"/>
      <c r="M452" s="14"/>
      <c r="N452" s="14"/>
      <c r="O452" s="21" t="str">
        <f t="shared" si="141"/>
        <v/>
      </c>
      <c r="P452" s="21"/>
      <c r="Q452" s="22"/>
    </row>
    <row r="453" spans="1:17" ht="21" x14ac:dyDescent="0.25">
      <c r="A453" s="23"/>
      <c r="B453" s="23">
        <v>1060473</v>
      </c>
      <c r="C453" s="24" t="s">
        <v>456</v>
      </c>
      <c r="D453" s="25"/>
      <c r="E453" s="26" t="s">
        <v>12</v>
      </c>
      <c r="F453" s="48">
        <v>7.5999999999999998E-2</v>
      </c>
      <c r="G453" s="27">
        <f t="shared" si="140"/>
        <v>7.5999999999999998E-2</v>
      </c>
      <c r="H453" s="27">
        <f>IF(F453="","",F453*F5)*(1-$F$4)</f>
        <v>7.22</v>
      </c>
      <c r="I453" s="50">
        <f t="shared" si="137"/>
        <v>6.0166666666666666</v>
      </c>
      <c r="J453" s="28">
        <v>1</v>
      </c>
      <c r="K453" s="26" t="s">
        <v>20</v>
      </c>
      <c r="L453" s="26"/>
      <c r="M453" s="27"/>
      <c r="N453" s="27"/>
      <c r="O453" s="29" t="str">
        <f t="shared" si="141"/>
        <v/>
      </c>
      <c r="P453" s="29"/>
      <c r="Q453" s="30"/>
    </row>
    <row r="454" spans="1:17" ht="21" x14ac:dyDescent="0.25">
      <c r="A454" s="15"/>
      <c r="B454" s="15">
        <v>1060474</v>
      </c>
      <c r="C454" s="1" t="s">
        <v>457</v>
      </c>
      <c r="D454" s="2"/>
      <c r="E454" s="19" t="s">
        <v>12</v>
      </c>
      <c r="F454" s="47">
        <v>7.5999999999999998E-2</v>
      </c>
      <c r="G454" s="14">
        <f t="shared" si="140"/>
        <v>7.5999999999999998E-2</v>
      </c>
      <c r="H454" s="14">
        <f>IF(F454="","",F454*F5)*(1-$F$4)</f>
        <v>7.22</v>
      </c>
      <c r="I454" s="50">
        <f t="shared" si="137"/>
        <v>6.0166666666666666</v>
      </c>
      <c r="J454" s="20">
        <v>1</v>
      </c>
      <c r="K454" s="19" t="s">
        <v>20</v>
      </c>
      <c r="L454" s="19"/>
      <c r="M454" s="14"/>
      <c r="N454" s="14"/>
      <c r="O454" s="21" t="str">
        <f t="shared" si="141"/>
        <v/>
      </c>
      <c r="P454" s="21"/>
      <c r="Q454" s="22"/>
    </row>
    <row r="455" spans="1:17" ht="21" x14ac:dyDescent="0.25">
      <c r="A455" s="23"/>
      <c r="B455" s="23">
        <v>1060475</v>
      </c>
      <c r="C455" s="24" t="s">
        <v>458</v>
      </c>
      <c r="D455" s="25"/>
      <c r="E455" s="26" t="s">
        <v>12</v>
      </c>
      <c r="F455" s="48">
        <v>7.5999999999999998E-2</v>
      </c>
      <c r="G455" s="27">
        <f t="shared" si="140"/>
        <v>7.5999999999999998E-2</v>
      </c>
      <c r="H455" s="27">
        <f>IF(F455="","",F455*F5)*(1-$F$4)</f>
        <v>7.22</v>
      </c>
      <c r="I455" s="50">
        <f t="shared" si="137"/>
        <v>6.0166666666666666</v>
      </c>
      <c r="J455" s="28">
        <v>1</v>
      </c>
      <c r="K455" s="26" t="s">
        <v>20</v>
      </c>
      <c r="L455" s="26"/>
      <c r="M455" s="27"/>
      <c r="N455" s="27"/>
      <c r="O455" s="29" t="str">
        <f t="shared" si="141"/>
        <v/>
      </c>
      <c r="P455" s="29"/>
      <c r="Q455" s="30"/>
    </row>
    <row r="456" spans="1:17" ht="21" x14ac:dyDescent="0.25">
      <c r="A456" s="15"/>
      <c r="B456" s="15">
        <v>1060486</v>
      </c>
      <c r="C456" s="1" t="s">
        <v>459</v>
      </c>
      <c r="D456" s="2"/>
      <c r="E456" s="19" t="s">
        <v>12</v>
      </c>
      <c r="F456" s="47">
        <v>7.5999999999999998E-2</v>
      </c>
      <c r="G456" s="14">
        <f t="shared" si="140"/>
        <v>7.5999999999999998E-2</v>
      </c>
      <c r="H456" s="14">
        <f>IF(F456="","",F456*F5)*(1-$F$4)</f>
        <v>7.22</v>
      </c>
      <c r="I456" s="50">
        <f t="shared" si="137"/>
        <v>6.0166666666666666</v>
      </c>
      <c r="J456" s="20">
        <v>1</v>
      </c>
      <c r="K456" s="19" t="s">
        <v>20</v>
      </c>
      <c r="L456" s="19"/>
      <c r="M456" s="14"/>
      <c r="N456" s="14"/>
      <c r="O456" s="21" t="str">
        <f t="shared" si="141"/>
        <v/>
      </c>
      <c r="P456" s="21"/>
      <c r="Q456" s="22"/>
    </row>
    <row r="457" spans="1:17" ht="21" x14ac:dyDescent="0.25">
      <c r="A457" s="23"/>
      <c r="B457" s="23">
        <v>1060496</v>
      </c>
      <c r="C457" s="24" t="s">
        <v>460</v>
      </c>
      <c r="D457" s="25"/>
      <c r="E457" s="26" t="s">
        <v>12</v>
      </c>
      <c r="F457" s="48">
        <v>7.5999999999999998E-2</v>
      </c>
      <c r="G457" s="27">
        <f t="shared" si="140"/>
        <v>7.5999999999999998E-2</v>
      </c>
      <c r="H457" s="27">
        <f>IF(F457="","",F457*F5)*(1-$F$4)</f>
        <v>7.22</v>
      </c>
      <c r="I457" s="50">
        <f t="shared" si="137"/>
        <v>6.0166666666666666</v>
      </c>
      <c r="J457" s="28">
        <v>1</v>
      </c>
      <c r="K457" s="26" t="s">
        <v>20</v>
      </c>
      <c r="L457" s="26"/>
      <c r="M457" s="27"/>
      <c r="N457" s="27"/>
      <c r="O457" s="29" t="str">
        <f t="shared" si="141"/>
        <v/>
      </c>
      <c r="P457" s="29"/>
      <c r="Q457" s="30"/>
    </row>
    <row r="458" spans="1:17" x14ac:dyDescent="0.25">
      <c r="A458" s="31"/>
      <c r="B458" s="31"/>
      <c r="C458" s="33" t="s">
        <v>66</v>
      </c>
      <c r="D458" s="32"/>
      <c r="E458" s="32"/>
      <c r="F458" s="33"/>
      <c r="G458" s="34"/>
      <c r="H458" s="34"/>
      <c r="I458" s="50"/>
      <c r="J458" s="33"/>
      <c r="K458" s="33"/>
      <c r="L458" s="33"/>
      <c r="M458" s="33"/>
      <c r="N458" s="33"/>
      <c r="O458" s="33"/>
      <c r="P458" s="33"/>
      <c r="Q458" s="35"/>
    </row>
    <row r="459" spans="1:17" x14ac:dyDescent="0.25">
      <c r="A459" s="15"/>
      <c r="B459" s="15">
        <v>1359010</v>
      </c>
      <c r="C459" s="1" t="s">
        <v>67</v>
      </c>
      <c r="D459" s="2"/>
      <c r="E459" s="19" t="s">
        <v>12</v>
      </c>
      <c r="F459" s="14">
        <v>0.3</v>
      </c>
      <c r="G459" s="14">
        <f t="shared" ref="G459:G470" si="142">IF(F459="","",F459*(1-$F$4))</f>
        <v>0.3</v>
      </c>
      <c r="H459" s="14">
        <f>IF(F459="","",F459*F5)*(1-$F$4)</f>
        <v>28.5</v>
      </c>
      <c r="I459" s="50">
        <f t="shared" si="131"/>
        <v>23.75</v>
      </c>
      <c r="J459" s="20">
        <v>1</v>
      </c>
      <c r="K459" s="19" t="s">
        <v>20</v>
      </c>
      <c r="L459" s="19"/>
      <c r="M459" s="14"/>
      <c r="N459" s="14"/>
      <c r="O459" s="21" t="str">
        <f t="shared" ref="O459:O470" si="143">IF(OR(D459="",H459=""),"",D459*H459)</f>
        <v/>
      </c>
      <c r="P459" s="21"/>
      <c r="Q459" s="22"/>
    </row>
    <row r="460" spans="1:17" x14ac:dyDescent="0.25">
      <c r="A460" s="23"/>
      <c r="B460" s="23">
        <v>1359011</v>
      </c>
      <c r="C460" s="24" t="s">
        <v>68</v>
      </c>
      <c r="D460" s="25"/>
      <c r="E460" s="26" t="s">
        <v>12</v>
      </c>
      <c r="F460" s="27">
        <v>0.3</v>
      </c>
      <c r="G460" s="27">
        <f t="shared" si="142"/>
        <v>0.3</v>
      </c>
      <c r="H460" s="27">
        <f>IF(F460="","",F460*F5)*(1-$F$4)</f>
        <v>28.5</v>
      </c>
      <c r="I460" s="50">
        <f t="shared" si="131"/>
        <v>23.75</v>
      </c>
      <c r="J460" s="28">
        <v>1</v>
      </c>
      <c r="K460" s="26" t="s">
        <v>20</v>
      </c>
      <c r="L460" s="26"/>
      <c r="M460" s="27"/>
      <c r="N460" s="27"/>
      <c r="O460" s="29" t="str">
        <f t="shared" si="143"/>
        <v/>
      </c>
      <c r="P460" s="29"/>
      <c r="Q460" s="30"/>
    </row>
    <row r="461" spans="1:17" x14ac:dyDescent="0.25">
      <c r="A461" s="15"/>
      <c r="B461" s="15">
        <v>1359012</v>
      </c>
      <c r="C461" s="1" t="s">
        <v>69</v>
      </c>
      <c r="D461" s="2"/>
      <c r="E461" s="19" t="s">
        <v>12</v>
      </c>
      <c r="F461" s="14">
        <v>0.3</v>
      </c>
      <c r="G461" s="14">
        <f t="shared" si="142"/>
        <v>0.3</v>
      </c>
      <c r="H461" s="14">
        <f>IF(F461="","",F461*F5)*(1-$F$4)</f>
        <v>28.5</v>
      </c>
      <c r="I461" s="50">
        <f t="shared" si="131"/>
        <v>23.75</v>
      </c>
      <c r="J461" s="20">
        <v>1</v>
      </c>
      <c r="K461" s="19" t="s">
        <v>20</v>
      </c>
      <c r="L461" s="19"/>
      <c r="M461" s="14"/>
      <c r="N461" s="14"/>
      <c r="O461" s="21" t="str">
        <f t="shared" si="143"/>
        <v/>
      </c>
      <c r="P461" s="21"/>
      <c r="Q461" s="22"/>
    </row>
    <row r="462" spans="1:17" x14ac:dyDescent="0.25">
      <c r="A462" s="23"/>
      <c r="B462" s="23">
        <v>1359013</v>
      </c>
      <c r="C462" s="24" t="s">
        <v>70</v>
      </c>
      <c r="D462" s="25"/>
      <c r="E462" s="26" t="s">
        <v>12</v>
      </c>
      <c r="F462" s="27">
        <v>0.3</v>
      </c>
      <c r="G462" s="27">
        <f t="shared" si="142"/>
        <v>0.3</v>
      </c>
      <c r="H462" s="27">
        <f>IF(F462="","",F462*F5)*(1-$F$4)</f>
        <v>28.5</v>
      </c>
      <c r="I462" s="50">
        <f t="shared" si="131"/>
        <v>23.75</v>
      </c>
      <c r="J462" s="28">
        <v>1</v>
      </c>
      <c r="K462" s="26" t="s">
        <v>20</v>
      </c>
      <c r="L462" s="26"/>
      <c r="M462" s="27"/>
      <c r="N462" s="27"/>
      <c r="O462" s="29" t="str">
        <f t="shared" si="143"/>
        <v/>
      </c>
      <c r="P462" s="29"/>
      <c r="Q462" s="30"/>
    </row>
    <row r="463" spans="1:17" x14ac:dyDescent="0.25">
      <c r="A463" s="15"/>
      <c r="B463" s="15">
        <v>1359014</v>
      </c>
      <c r="C463" s="1" t="s">
        <v>71</v>
      </c>
      <c r="D463" s="2"/>
      <c r="E463" s="19" t="s">
        <v>12</v>
      </c>
      <c r="F463" s="14">
        <v>0.3</v>
      </c>
      <c r="G463" s="14">
        <f t="shared" si="142"/>
        <v>0.3</v>
      </c>
      <c r="H463" s="14">
        <f>IF(F463="","",F463*F5)*(1-$F$4)</f>
        <v>28.5</v>
      </c>
      <c r="I463" s="50">
        <f t="shared" si="131"/>
        <v>23.75</v>
      </c>
      <c r="J463" s="20">
        <v>1</v>
      </c>
      <c r="K463" s="19" t="s">
        <v>20</v>
      </c>
      <c r="L463" s="19"/>
      <c r="M463" s="14"/>
      <c r="N463" s="14"/>
      <c r="O463" s="21" t="str">
        <f t="shared" si="143"/>
        <v/>
      </c>
      <c r="P463" s="21"/>
      <c r="Q463" s="22"/>
    </row>
    <row r="464" spans="1:17" x14ac:dyDescent="0.25">
      <c r="A464" s="23"/>
      <c r="B464" s="23">
        <v>1359015</v>
      </c>
      <c r="C464" s="24" t="s">
        <v>72</v>
      </c>
      <c r="D464" s="25"/>
      <c r="E464" s="26" t="s">
        <v>12</v>
      </c>
      <c r="F464" s="27">
        <v>0.3</v>
      </c>
      <c r="G464" s="27">
        <f t="shared" si="142"/>
        <v>0.3</v>
      </c>
      <c r="H464" s="27">
        <f>IF(F464="","",F464*F5)*(1-$F$4)</f>
        <v>28.5</v>
      </c>
      <c r="I464" s="50">
        <f t="shared" si="131"/>
        <v>23.75</v>
      </c>
      <c r="J464" s="28">
        <v>1</v>
      </c>
      <c r="K464" s="26" t="s">
        <v>20</v>
      </c>
      <c r="L464" s="26"/>
      <c r="M464" s="27"/>
      <c r="N464" s="27"/>
      <c r="O464" s="29" t="str">
        <f t="shared" si="143"/>
        <v/>
      </c>
      <c r="P464" s="29"/>
      <c r="Q464" s="30"/>
    </row>
    <row r="465" spans="1:17" x14ac:dyDescent="0.25">
      <c r="A465" s="15"/>
      <c r="B465" s="15">
        <v>1359016</v>
      </c>
      <c r="C465" s="1" t="s">
        <v>73</v>
      </c>
      <c r="D465" s="2"/>
      <c r="E465" s="19" t="s">
        <v>12</v>
      </c>
      <c r="F465" s="14">
        <v>0.3</v>
      </c>
      <c r="G465" s="14">
        <f t="shared" si="142"/>
        <v>0.3</v>
      </c>
      <c r="H465" s="14">
        <f>IF(F465="","",F465*F5)*(1-$F$4)</f>
        <v>28.5</v>
      </c>
      <c r="I465" s="50">
        <f t="shared" si="131"/>
        <v>23.75</v>
      </c>
      <c r="J465" s="20">
        <v>1</v>
      </c>
      <c r="K465" s="19" t="s">
        <v>20</v>
      </c>
      <c r="L465" s="19"/>
      <c r="M465" s="14"/>
      <c r="N465" s="14"/>
      <c r="O465" s="21" t="str">
        <f t="shared" si="143"/>
        <v/>
      </c>
      <c r="P465" s="21"/>
      <c r="Q465" s="22"/>
    </row>
    <row r="466" spans="1:17" x14ac:dyDescent="0.25">
      <c r="A466" s="23"/>
      <c r="B466" s="23">
        <v>1359017</v>
      </c>
      <c r="C466" s="24" t="s">
        <v>74</v>
      </c>
      <c r="D466" s="25"/>
      <c r="E466" s="26" t="s">
        <v>12</v>
      </c>
      <c r="F466" s="27">
        <v>0.3</v>
      </c>
      <c r="G466" s="27">
        <f t="shared" si="142"/>
        <v>0.3</v>
      </c>
      <c r="H466" s="27">
        <f>IF(F466="","",F466*F5)*(1-$F$4)</f>
        <v>28.5</v>
      </c>
      <c r="I466" s="50">
        <f t="shared" si="131"/>
        <v>23.75</v>
      </c>
      <c r="J466" s="28">
        <v>1</v>
      </c>
      <c r="K466" s="26" t="s">
        <v>20</v>
      </c>
      <c r="L466" s="26"/>
      <c r="M466" s="27"/>
      <c r="N466" s="27"/>
      <c r="O466" s="29" t="str">
        <f t="shared" si="143"/>
        <v/>
      </c>
      <c r="P466" s="29"/>
      <c r="Q466" s="30"/>
    </row>
    <row r="467" spans="1:17" x14ac:dyDescent="0.25">
      <c r="A467" s="15"/>
      <c r="B467" s="15">
        <v>1359018</v>
      </c>
      <c r="C467" s="1" t="s">
        <v>75</v>
      </c>
      <c r="D467" s="2"/>
      <c r="E467" s="19" t="s">
        <v>12</v>
      </c>
      <c r="F467" s="14">
        <v>0.3</v>
      </c>
      <c r="G467" s="14">
        <f t="shared" si="142"/>
        <v>0.3</v>
      </c>
      <c r="H467" s="14">
        <f>IF(F467="","",F467*F5)*(1-$F$4)</f>
        <v>28.5</v>
      </c>
      <c r="I467" s="50">
        <f t="shared" si="131"/>
        <v>23.75</v>
      </c>
      <c r="J467" s="20">
        <v>1</v>
      </c>
      <c r="K467" s="19" t="s">
        <v>20</v>
      </c>
      <c r="L467" s="19"/>
      <c r="M467" s="14"/>
      <c r="N467" s="14"/>
      <c r="O467" s="21" t="str">
        <f t="shared" si="143"/>
        <v/>
      </c>
      <c r="P467" s="21"/>
      <c r="Q467" s="22"/>
    </row>
    <row r="468" spans="1:17" x14ac:dyDescent="0.25">
      <c r="A468" s="23"/>
      <c r="B468" s="23">
        <v>1359019</v>
      </c>
      <c r="C468" s="24" t="s">
        <v>76</v>
      </c>
      <c r="D468" s="25"/>
      <c r="E468" s="26" t="s">
        <v>12</v>
      </c>
      <c r="F468" s="27">
        <v>0.3</v>
      </c>
      <c r="G468" s="27">
        <f t="shared" si="142"/>
        <v>0.3</v>
      </c>
      <c r="H468" s="27">
        <f>IF(F468="","",F468*F5)*(1-$F$4)</f>
        <v>28.5</v>
      </c>
      <c r="I468" s="50">
        <f t="shared" si="131"/>
        <v>23.75</v>
      </c>
      <c r="J468" s="28">
        <v>1</v>
      </c>
      <c r="K468" s="26" t="s">
        <v>20</v>
      </c>
      <c r="L468" s="26"/>
      <c r="M468" s="27"/>
      <c r="N468" s="27"/>
      <c r="O468" s="29" t="str">
        <f t="shared" si="143"/>
        <v/>
      </c>
      <c r="P468" s="29"/>
      <c r="Q468" s="30"/>
    </row>
    <row r="469" spans="1:17" x14ac:dyDescent="0.25">
      <c r="A469" s="15"/>
      <c r="B469" s="15">
        <v>1359020</v>
      </c>
      <c r="C469" s="1" t="s">
        <v>77</v>
      </c>
      <c r="D469" s="2"/>
      <c r="E469" s="19" t="s">
        <v>12</v>
      </c>
      <c r="F469" s="14">
        <v>0.3</v>
      </c>
      <c r="G469" s="14">
        <f t="shared" si="142"/>
        <v>0.3</v>
      </c>
      <c r="H469" s="14">
        <f>IF(F469="","",F469*F5)*(1-$F$4)</f>
        <v>28.5</v>
      </c>
      <c r="I469" s="50">
        <f t="shared" si="131"/>
        <v>23.75</v>
      </c>
      <c r="J469" s="20">
        <v>1</v>
      </c>
      <c r="K469" s="19" t="s">
        <v>20</v>
      </c>
      <c r="L469" s="19"/>
      <c r="M469" s="14"/>
      <c r="N469" s="14"/>
      <c r="O469" s="21" t="str">
        <f t="shared" si="143"/>
        <v/>
      </c>
      <c r="P469" s="21"/>
      <c r="Q469" s="22"/>
    </row>
    <row r="470" spans="1:17" x14ac:dyDescent="0.25">
      <c r="A470" s="23"/>
      <c r="B470" s="23">
        <v>1359021</v>
      </c>
      <c r="C470" s="24" t="s">
        <v>78</v>
      </c>
      <c r="D470" s="25"/>
      <c r="E470" s="26" t="s">
        <v>12</v>
      </c>
      <c r="F470" s="27">
        <v>0.3</v>
      </c>
      <c r="G470" s="27">
        <f t="shared" si="142"/>
        <v>0.3</v>
      </c>
      <c r="H470" s="27">
        <f>IF(F470="","",F470*F5)*(1-$F$4)</f>
        <v>28.5</v>
      </c>
      <c r="I470" s="50">
        <f t="shared" si="131"/>
        <v>23.75</v>
      </c>
      <c r="J470" s="28">
        <v>1</v>
      </c>
      <c r="K470" s="26" t="s">
        <v>20</v>
      </c>
      <c r="L470" s="26"/>
      <c r="M470" s="27"/>
      <c r="N470" s="27"/>
      <c r="O470" s="29" t="str">
        <f t="shared" si="143"/>
        <v/>
      </c>
      <c r="P470" s="29"/>
      <c r="Q470" s="30"/>
    </row>
    <row r="471" spans="1:17" x14ac:dyDescent="0.25">
      <c r="A471" s="31"/>
      <c r="B471" s="31"/>
      <c r="C471" s="33" t="s">
        <v>79</v>
      </c>
      <c r="D471" s="32"/>
      <c r="E471" s="32"/>
      <c r="F471" s="33"/>
      <c r="G471" s="34"/>
      <c r="H471" s="34"/>
      <c r="I471" s="50"/>
      <c r="J471" s="33"/>
      <c r="K471" s="33"/>
      <c r="L471" s="33"/>
      <c r="M471" s="33"/>
      <c r="N471" s="33"/>
      <c r="O471" s="33"/>
      <c r="P471" s="33"/>
      <c r="Q471" s="35"/>
    </row>
    <row r="472" spans="1:17" x14ac:dyDescent="0.25">
      <c r="A472" s="15"/>
      <c r="B472" s="15">
        <v>1140007</v>
      </c>
      <c r="C472" s="1" t="s">
        <v>498</v>
      </c>
      <c r="D472" s="2"/>
      <c r="E472" s="19" t="s">
        <v>12</v>
      </c>
      <c r="F472" s="14">
        <v>1.1499999999999999</v>
      </c>
      <c r="G472" s="14">
        <f t="shared" ref="G472:G477" si="144">IF(F472="","",F472*(1-$F$4))</f>
        <v>1.1499999999999999</v>
      </c>
      <c r="H472" s="14">
        <f>IF(F472="","",F472*F5)*(1-$F$4)</f>
        <v>109.24999999999999</v>
      </c>
      <c r="I472" s="50">
        <f t="shared" si="131"/>
        <v>91.041666666666657</v>
      </c>
      <c r="J472" s="20">
        <v>1</v>
      </c>
      <c r="K472" s="19" t="s">
        <v>20</v>
      </c>
      <c r="L472" s="19"/>
      <c r="M472" s="14"/>
      <c r="N472" s="14"/>
      <c r="O472" s="21" t="str">
        <f t="shared" ref="O472:O477" si="145">IF(OR(D472="",H472=""),"",D472*H472)</f>
        <v/>
      </c>
      <c r="P472" s="21"/>
      <c r="Q472" s="22"/>
    </row>
    <row r="473" spans="1:17" x14ac:dyDescent="0.25">
      <c r="A473" s="23"/>
      <c r="B473" s="23">
        <v>2141</v>
      </c>
      <c r="C473" s="24" t="s">
        <v>80</v>
      </c>
      <c r="D473" s="25"/>
      <c r="E473" s="26" t="s">
        <v>12</v>
      </c>
      <c r="F473" s="27">
        <v>1.4</v>
      </c>
      <c r="G473" s="27">
        <f t="shared" si="144"/>
        <v>1.4</v>
      </c>
      <c r="H473" s="27">
        <f>IF(F473="","",F473*F5)*(1-$F$4)</f>
        <v>133</v>
      </c>
      <c r="I473" s="50">
        <f t="shared" si="131"/>
        <v>110.83333333333334</v>
      </c>
      <c r="J473" s="28">
        <v>1</v>
      </c>
      <c r="K473" s="26" t="s">
        <v>20</v>
      </c>
      <c r="L473" s="26"/>
      <c r="M473" s="27"/>
      <c r="N473" s="27"/>
      <c r="O473" s="29" t="str">
        <f t="shared" si="145"/>
        <v/>
      </c>
      <c r="P473" s="29"/>
      <c r="Q473" s="30"/>
    </row>
    <row r="474" spans="1:17" x14ac:dyDescent="0.25">
      <c r="A474" s="15"/>
      <c r="B474" s="15">
        <v>2142</v>
      </c>
      <c r="C474" s="1" t="s">
        <v>81</v>
      </c>
      <c r="D474" s="2"/>
      <c r="E474" s="19" t="s">
        <v>12</v>
      </c>
      <c r="F474" s="14">
        <v>2</v>
      </c>
      <c r="G474" s="14">
        <f t="shared" si="144"/>
        <v>2</v>
      </c>
      <c r="H474" s="14">
        <f>IF(F474="","",F474*F5)*(1-$F$4)</f>
        <v>190</v>
      </c>
      <c r="I474" s="50">
        <f t="shared" si="131"/>
        <v>158.33333333333334</v>
      </c>
      <c r="J474" s="20">
        <v>1</v>
      </c>
      <c r="K474" s="19" t="s">
        <v>20</v>
      </c>
      <c r="L474" s="19"/>
      <c r="M474" s="14"/>
      <c r="N474" s="14"/>
      <c r="O474" s="21" t="str">
        <f t="shared" si="145"/>
        <v/>
      </c>
      <c r="P474" s="21"/>
      <c r="Q474" s="22"/>
    </row>
    <row r="475" spans="1:17" x14ac:dyDescent="0.25">
      <c r="A475" s="23"/>
      <c r="B475" s="23">
        <v>2143</v>
      </c>
      <c r="C475" s="24" t="s">
        <v>82</v>
      </c>
      <c r="D475" s="25"/>
      <c r="E475" s="26" t="s">
        <v>12</v>
      </c>
      <c r="F475" s="27">
        <v>2.64</v>
      </c>
      <c r="G475" s="27">
        <f t="shared" si="144"/>
        <v>2.64</v>
      </c>
      <c r="H475" s="27">
        <f>IF(F475="","",F475*F5)*(1-$F$4)</f>
        <v>250.8</v>
      </c>
      <c r="I475" s="50">
        <f t="shared" si="131"/>
        <v>209.00000000000003</v>
      </c>
      <c r="J475" s="28">
        <v>1</v>
      </c>
      <c r="K475" s="26" t="s">
        <v>20</v>
      </c>
      <c r="L475" s="26"/>
      <c r="M475" s="27"/>
      <c r="N475" s="27"/>
      <c r="O475" s="29" t="str">
        <f t="shared" si="145"/>
        <v/>
      </c>
      <c r="P475" s="29"/>
      <c r="Q475" s="30"/>
    </row>
    <row r="476" spans="1:17" x14ac:dyDescent="0.25">
      <c r="A476" s="15"/>
      <c r="B476" s="15">
        <v>2144</v>
      </c>
      <c r="C476" s="1" t="s">
        <v>83</v>
      </c>
      <c r="D476" s="2"/>
      <c r="E476" s="19" t="s">
        <v>12</v>
      </c>
      <c r="F476" s="14">
        <v>6.25</v>
      </c>
      <c r="G476" s="14">
        <f t="shared" si="144"/>
        <v>6.25</v>
      </c>
      <c r="H476" s="14">
        <f>IF(F476="","",F476*F5)*(1-$F$4)</f>
        <v>593.75</v>
      </c>
      <c r="I476" s="50">
        <f t="shared" si="131"/>
        <v>494.79166666666669</v>
      </c>
      <c r="J476" s="20">
        <v>1</v>
      </c>
      <c r="K476" s="19" t="s">
        <v>20</v>
      </c>
      <c r="L476" s="19"/>
      <c r="M476" s="14"/>
      <c r="N476" s="14"/>
      <c r="O476" s="21" t="str">
        <f t="shared" si="145"/>
        <v/>
      </c>
      <c r="P476" s="21"/>
      <c r="Q476" s="22"/>
    </row>
    <row r="477" spans="1:17" x14ac:dyDescent="0.25">
      <c r="A477" s="23"/>
      <c r="B477" s="23">
        <v>2145</v>
      </c>
      <c r="C477" s="24" t="s">
        <v>84</v>
      </c>
      <c r="D477" s="25"/>
      <c r="E477" s="26" t="s">
        <v>12</v>
      </c>
      <c r="F477" s="27">
        <v>7.5</v>
      </c>
      <c r="G477" s="27">
        <f t="shared" si="144"/>
        <v>7.5</v>
      </c>
      <c r="H477" s="27">
        <f>IF(F477="","",F477*F5)*(1-$F$4)</f>
        <v>712.5</v>
      </c>
      <c r="I477" s="50">
        <f t="shared" si="131"/>
        <v>593.75</v>
      </c>
      <c r="J477" s="28">
        <v>1</v>
      </c>
      <c r="K477" s="26" t="s">
        <v>20</v>
      </c>
      <c r="L477" s="26"/>
      <c r="M477" s="27"/>
      <c r="N477" s="27"/>
      <c r="O477" s="29" t="str">
        <f t="shared" si="145"/>
        <v/>
      </c>
      <c r="P477" s="29"/>
      <c r="Q477" s="30"/>
    </row>
    <row r="478" spans="1:17" x14ac:dyDescent="0.25">
      <c r="A478" s="31"/>
      <c r="B478" s="31"/>
      <c r="C478" s="33" t="s">
        <v>85</v>
      </c>
      <c r="D478" s="32"/>
      <c r="E478" s="32"/>
      <c r="F478" s="33"/>
      <c r="G478" s="34"/>
      <c r="H478" s="34"/>
      <c r="I478" s="50"/>
      <c r="J478" s="33"/>
      <c r="K478" s="33"/>
      <c r="L478" s="33"/>
      <c r="M478" s="33"/>
      <c r="N478" s="33"/>
      <c r="O478" s="33"/>
      <c r="P478" s="33"/>
      <c r="Q478" s="35"/>
    </row>
    <row r="479" spans="1:17" x14ac:dyDescent="0.25">
      <c r="A479" s="15"/>
      <c r="B479" s="15">
        <v>2001</v>
      </c>
      <c r="C479" s="46" t="s">
        <v>86</v>
      </c>
      <c r="D479" s="2"/>
      <c r="E479" s="19" t="s">
        <v>12</v>
      </c>
      <c r="F479" s="14">
        <v>1.55</v>
      </c>
      <c r="G479" s="14">
        <f t="shared" ref="G479:G497" si="146">IF(F479="","",F479*(1-$F$4))</f>
        <v>1.55</v>
      </c>
      <c r="H479" s="14">
        <f>IF(F479="","",F479*F5)*(1-$F$4)</f>
        <v>147.25</v>
      </c>
      <c r="I479" s="50">
        <f t="shared" si="131"/>
        <v>122.70833333333334</v>
      </c>
      <c r="J479" s="20">
        <v>1</v>
      </c>
      <c r="K479" s="19" t="s">
        <v>20</v>
      </c>
      <c r="L479" s="19"/>
      <c r="M479" s="14"/>
      <c r="N479" s="14"/>
      <c r="O479" s="21" t="str">
        <f t="shared" ref="O479:O497" si="147">IF(OR(D479="",H479=""),"",D479*H479)</f>
        <v/>
      </c>
      <c r="P479" s="21"/>
      <c r="Q479" s="22"/>
    </row>
    <row r="480" spans="1:17" x14ac:dyDescent="0.25">
      <c r="A480" s="23"/>
      <c r="B480" s="23">
        <v>2002</v>
      </c>
      <c r="C480" s="49" t="s">
        <v>87</v>
      </c>
      <c r="D480" s="25"/>
      <c r="E480" s="26" t="s">
        <v>12</v>
      </c>
      <c r="F480" s="27">
        <v>2.0499999999999998</v>
      </c>
      <c r="G480" s="27">
        <f t="shared" si="146"/>
        <v>2.0499999999999998</v>
      </c>
      <c r="H480" s="27">
        <f>IF(F480="","",F480*F5)*(1-$F$4)</f>
        <v>194.74999999999997</v>
      </c>
      <c r="I480" s="50">
        <f t="shared" si="131"/>
        <v>162.29166666666666</v>
      </c>
      <c r="J480" s="28">
        <v>1</v>
      </c>
      <c r="K480" s="26" t="s">
        <v>20</v>
      </c>
      <c r="L480" s="26"/>
      <c r="M480" s="27"/>
      <c r="N480" s="27"/>
      <c r="O480" s="29" t="str">
        <f t="shared" si="147"/>
        <v/>
      </c>
      <c r="P480" s="29"/>
      <c r="Q480" s="30"/>
    </row>
    <row r="481" spans="1:17" x14ac:dyDescent="0.25">
      <c r="A481" s="15"/>
      <c r="B481" s="15">
        <v>2003</v>
      </c>
      <c r="C481" s="46" t="s">
        <v>88</v>
      </c>
      <c r="D481" s="2"/>
      <c r="E481" s="19" t="s">
        <v>12</v>
      </c>
      <c r="F481" s="14">
        <v>2.75</v>
      </c>
      <c r="G481" s="14">
        <f t="shared" si="146"/>
        <v>2.75</v>
      </c>
      <c r="H481" s="14">
        <f>IF(F481="","",F481*F5)*(1-$F$4)</f>
        <v>261.25</v>
      </c>
      <c r="I481" s="50">
        <f t="shared" si="131"/>
        <v>217.70833333333334</v>
      </c>
      <c r="J481" s="20">
        <v>1</v>
      </c>
      <c r="K481" s="19" t="s">
        <v>20</v>
      </c>
      <c r="L481" s="19"/>
      <c r="M481" s="14"/>
      <c r="N481" s="14"/>
      <c r="O481" s="21" t="str">
        <f t="shared" si="147"/>
        <v/>
      </c>
      <c r="P481" s="21"/>
      <c r="Q481" s="22"/>
    </row>
    <row r="482" spans="1:17" x14ac:dyDescent="0.25">
      <c r="A482" s="23"/>
      <c r="B482" s="23">
        <v>2004</v>
      </c>
      <c r="C482" s="49" t="s">
        <v>89</v>
      </c>
      <c r="D482" s="25"/>
      <c r="E482" s="26" t="s">
        <v>12</v>
      </c>
      <c r="F482" s="27">
        <v>3.25</v>
      </c>
      <c r="G482" s="27">
        <f t="shared" si="146"/>
        <v>3.25</v>
      </c>
      <c r="H482" s="27">
        <f>IF(F482="","",F482*F5)*(1-$F$4)</f>
        <v>308.75</v>
      </c>
      <c r="I482" s="50">
        <f t="shared" si="131"/>
        <v>257.29166666666669</v>
      </c>
      <c r="J482" s="28">
        <v>1</v>
      </c>
      <c r="K482" s="26" t="s">
        <v>20</v>
      </c>
      <c r="L482" s="26"/>
      <c r="M482" s="27"/>
      <c r="N482" s="27"/>
      <c r="O482" s="29" t="str">
        <f t="shared" si="147"/>
        <v/>
      </c>
      <c r="P482" s="29"/>
      <c r="Q482" s="30"/>
    </row>
    <row r="483" spans="1:17" x14ac:dyDescent="0.25">
      <c r="A483" s="15"/>
      <c r="B483" s="15">
        <v>2005</v>
      </c>
      <c r="C483" s="46" t="s">
        <v>90</v>
      </c>
      <c r="D483" s="2"/>
      <c r="E483" s="19" t="s">
        <v>12</v>
      </c>
      <c r="F483" s="14">
        <v>3.85</v>
      </c>
      <c r="G483" s="14">
        <f t="shared" si="146"/>
        <v>3.85</v>
      </c>
      <c r="H483" s="14">
        <f>IF(F483="","",F483*F5)*(1-$F$4)</f>
        <v>365.75</v>
      </c>
      <c r="I483" s="50">
        <f t="shared" si="131"/>
        <v>304.79166666666669</v>
      </c>
      <c r="J483" s="20">
        <v>1</v>
      </c>
      <c r="K483" s="19" t="s">
        <v>20</v>
      </c>
      <c r="L483" s="19"/>
      <c r="M483" s="14"/>
      <c r="N483" s="14"/>
      <c r="O483" s="21" t="str">
        <f t="shared" si="147"/>
        <v/>
      </c>
      <c r="P483" s="21"/>
      <c r="Q483" s="22"/>
    </row>
    <row r="484" spans="1:17" x14ac:dyDescent="0.25">
      <c r="A484" s="23"/>
      <c r="B484" s="23">
        <v>2006</v>
      </c>
      <c r="C484" s="49" t="s">
        <v>91</v>
      </c>
      <c r="D484" s="25"/>
      <c r="E484" s="26" t="s">
        <v>12</v>
      </c>
      <c r="F484" s="27">
        <v>5.55</v>
      </c>
      <c r="G484" s="27">
        <f t="shared" si="146"/>
        <v>5.55</v>
      </c>
      <c r="H484" s="27">
        <f>IF(F484="","",F484*F5)*(1-$F$4)</f>
        <v>527.25</v>
      </c>
      <c r="I484" s="50">
        <f t="shared" si="131"/>
        <v>439.375</v>
      </c>
      <c r="J484" s="28">
        <v>1</v>
      </c>
      <c r="K484" s="26" t="s">
        <v>20</v>
      </c>
      <c r="L484" s="26"/>
      <c r="M484" s="27"/>
      <c r="N484" s="27"/>
      <c r="O484" s="29" t="str">
        <f t="shared" si="147"/>
        <v/>
      </c>
      <c r="P484" s="29"/>
      <c r="Q484" s="30"/>
    </row>
    <row r="485" spans="1:17" x14ac:dyDescent="0.25">
      <c r="A485" s="15"/>
      <c r="B485" s="15">
        <v>2007</v>
      </c>
      <c r="C485" s="46" t="s">
        <v>92</v>
      </c>
      <c r="D485" s="2"/>
      <c r="E485" s="19" t="s">
        <v>12</v>
      </c>
      <c r="F485" s="14">
        <v>10.65</v>
      </c>
      <c r="G485" s="14">
        <f t="shared" si="146"/>
        <v>10.65</v>
      </c>
      <c r="H485" s="14">
        <f>IF(F485="","",F485*F5)*(1-$F$4)</f>
        <v>1011.75</v>
      </c>
      <c r="I485" s="50">
        <f t="shared" si="131"/>
        <v>843.125</v>
      </c>
      <c r="J485" s="20">
        <v>1</v>
      </c>
      <c r="K485" s="19" t="s">
        <v>20</v>
      </c>
      <c r="L485" s="19"/>
      <c r="M485" s="14"/>
      <c r="N485" s="14"/>
      <c r="O485" s="21" t="str">
        <f t="shared" si="147"/>
        <v/>
      </c>
      <c r="P485" s="21"/>
      <c r="Q485" s="22"/>
    </row>
    <row r="486" spans="1:17" x14ac:dyDescent="0.25">
      <c r="A486" s="23"/>
      <c r="B486" s="23">
        <v>2008</v>
      </c>
      <c r="C486" s="49" t="s">
        <v>93</v>
      </c>
      <c r="D486" s="25"/>
      <c r="E486" s="26" t="s">
        <v>12</v>
      </c>
      <c r="F486" s="27">
        <v>15.15</v>
      </c>
      <c r="G486" s="27">
        <f t="shared" si="146"/>
        <v>15.15</v>
      </c>
      <c r="H486" s="27">
        <f>IF(F486="","",F486*F5)*(1-$F$4)</f>
        <v>1439.25</v>
      </c>
      <c r="I486" s="50">
        <f t="shared" si="131"/>
        <v>1199.375</v>
      </c>
      <c r="J486" s="28">
        <v>1</v>
      </c>
      <c r="K486" s="26" t="s">
        <v>20</v>
      </c>
      <c r="L486" s="26"/>
      <c r="M486" s="27"/>
      <c r="N486" s="27"/>
      <c r="O486" s="29" t="str">
        <f t="shared" si="147"/>
        <v/>
      </c>
      <c r="P486" s="29"/>
      <c r="Q486" s="30"/>
    </row>
    <row r="487" spans="1:17" x14ac:dyDescent="0.25">
      <c r="A487" s="15"/>
      <c r="B487" s="15">
        <v>2009</v>
      </c>
      <c r="C487" s="46" t="s">
        <v>94</v>
      </c>
      <c r="D487" s="2"/>
      <c r="E487" s="19" t="s">
        <v>12</v>
      </c>
      <c r="F487" s="14">
        <v>24</v>
      </c>
      <c r="G487" s="14">
        <f t="shared" si="146"/>
        <v>24</v>
      </c>
      <c r="H487" s="14">
        <f>IF(F487="","",F487*F5)*(1-$F$4)</f>
        <v>2280</v>
      </c>
      <c r="I487" s="50">
        <f t="shared" si="131"/>
        <v>1900</v>
      </c>
      <c r="J487" s="20">
        <v>1</v>
      </c>
      <c r="K487" s="19" t="s">
        <v>20</v>
      </c>
      <c r="L487" s="19"/>
      <c r="M487" s="14"/>
      <c r="N487" s="14"/>
      <c r="O487" s="21" t="str">
        <f t="shared" si="147"/>
        <v/>
      </c>
      <c r="P487" s="21"/>
      <c r="Q487" s="22"/>
    </row>
    <row r="488" spans="1:17" x14ac:dyDescent="0.25">
      <c r="A488" s="23"/>
      <c r="B488" s="23">
        <v>2021</v>
      </c>
      <c r="C488" s="49" t="s">
        <v>95</v>
      </c>
      <c r="D488" s="25"/>
      <c r="E488" s="26" t="s">
        <v>12</v>
      </c>
      <c r="F488" s="27">
        <v>3.05</v>
      </c>
      <c r="G488" s="27">
        <f t="shared" si="146"/>
        <v>3.05</v>
      </c>
      <c r="H488" s="27">
        <f>IF(F488="","",F488*F5)*(1-$F$4)</f>
        <v>289.75</v>
      </c>
      <c r="I488" s="50">
        <f t="shared" si="131"/>
        <v>241.45833333333334</v>
      </c>
      <c r="J488" s="28">
        <v>1</v>
      </c>
      <c r="K488" s="26" t="s">
        <v>20</v>
      </c>
      <c r="L488" s="26"/>
      <c r="M488" s="27"/>
      <c r="N488" s="27"/>
      <c r="O488" s="29" t="str">
        <f t="shared" si="147"/>
        <v/>
      </c>
      <c r="P488" s="29"/>
      <c r="Q488" s="30"/>
    </row>
    <row r="489" spans="1:17" x14ac:dyDescent="0.25">
      <c r="A489" s="15"/>
      <c r="B489" s="15">
        <v>2022</v>
      </c>
      <c r="C489" s="46" t="s">
        <v>96</v>
      </c>
      <c r="D489" s="2"/>
      <c r="E489" s="19" t="s">
        <v>12</v>
      </c>
      <c r="F489" s="14">
        <v>4.25</v>
      </c>
      <c r="G489" s="14">
        <f t="shared" si="146"/>
        <v>4.25</v>
      </c>
      <c r="H489" s="14">
        <f>IF(F489="","",F489*F5)*(1-$F$4)</f>
        <v>403.75</v>
      </c>
      <c r="I489" s="50">
        <f t="shared" si="131"/>
        <v>336.45833333333337</v>
      </c>
      <c r="J489" s="20">
        <v>1</v>
      </c>
      <c r="K489" s="19" t="s">
        <v>20</v>
      </c>
      <c r="L489" s="19"/>
      <c r="M489" s="14"/>
      <c r="N489" s="14"/>
      <c r="O489" s="21" t="str">
        <f t="shared" si="147"/>
        <v/>
      </c>
      <c r="P489" s="21"/>
      <c r="Q489" s="22"/>
    </row>
    <row r="490" spans="1:17" x14ac:dyDescent="0.25">
      <c r="A490" s="23"/>
      <c r="B490" s="23">
        <v>2023</v>
      </c>
      <c r="C490" s="49" t="s">
        <v>97</v>
      </c>
      <c r="D490" s="25"/>
      <c r="E490" s="26" t="s">
        <v>12</v>
      </c>
      <c r="F490" s="27">
        <v>4.0999999999999996</v>
      </c>
      <c r="G490" s="27">
        <f t="shared" si="146"/>
        <v>4.0999999999999996</v>
      </c>
      <c r="H490" s="27">
        <f>IF(F490="","",F490*F5)*(1-$F$4)</f>
        <v>389.49999999999994</v>
      </c>
      <c r="I490" s="50">
        <f t="shared" si="131"/>
        <v>324.58333333333331</v>
      </c>
      <c r="J490" s="28">
        <v>1</v>
      </c>
      <c r="K490" s="26" t="s">
        <v>20</v>
      </c>
      <c r="L490" s="26"/>
      <c r="M490" s="27"/>
      <c r="N490" s="27"/>
      <c r="O490" s="29" t="str">
        <f t="shared" si="147"/>
        <v/>
      </c>
      <c r="P490" s="29"/>
      <c r="Q490" s="30"/>
    </row>
    <row r="491" spans="1:17" x14ac:dyDescent="0.25">
      <c r="A491" s="15"/>
      <c r="B491" s="15">
        <v>2024</v>
      </c>
      <c r="C491" s="46" t="s">
        <v>98</v>
      </c>
      <c r="D491" s="2"/>
      <c r="E491" s="19" t="s">
        <v>12</v>
      </c>
      <c r="F491" s="14">
        <v>6.15</v>
      </c>
      <c r="G491" s="14">
        <f t="shared" si="146"/>
        <v>6.15</v>
      </c>
      <c r="H491" s="14">
        <f>IF(F491="","",F491*F5)*(1-$F$4)</f>
        <v>584.25</v>
      </c>
      <c r="I491" s="50">
        <f t="shared" si="131"/>
        <v>486.875</v>
      </c>
      <c r="J491" s="20">
        <v>1</v>
      </c>
      <c r="K491" s="19" t="s">
        <v>20</v>
      </c>
      <c r="L491" s="19"/>
      <c r="M491" s="14"/>
      <c r="N491" s="14"/>
      <c r="O491" s="21" t="str">
        <f t="shared" si="147"/>
        <v/>
      </c>
      <c r="P491" s="21"/>
      <c r="Q491" s="22"/>
    </row>
    <row r="492" spans="1:17" x14ac:dyDescent="0.25">
      <c r="A492" s="23"/>
      <c r="B492" s="23">
        <v>2025</v>
      </c>
      <c r="C492" s="49" t="s">
        <v>99</v>
      </c>
      <c r="D492" s="25"/>
      <c r="E492" s="26" t="s">
        <v>12</v>
      </c>
      <c r="F492" s="27">
        <v>8.75</v>
      </c>
      <c r="G492" s="27">
        <f t="shared" si="146"/>
        <v>8.75</v>
      </c>
      <c r="H492" s="27">
        <f>IF(F492="","",F492*F5)*(1-$F$4)</f>
        <v>831.25</v>
      </c>
      <c r="I492" s="50">
        <f t="shared" ref="I492:I561" si="148">H492/1.2</f>
        <v>692.70833333333337</v>
      </c>
      <c r="J492" s="28">
        <v>1</v>
      </c>
      <c r="K492" s="26" t="s">
        <v>20</v>
      </c>
      <c r="L492" s="26"/>
      <c r="M492" s="27"/>
      <c r="N492" s="27"/>
      <c r="O492" s="29" t="str">
        <f t="shared" si="147"/>
        <v/>
      </c>
      <c r="P492" s="29"/>
      <c r="Q492" s="30"/>
    </row>
    <row r="493" spans="1:17" x14ac:dyDescent="0.25">
      <c r="A493" s="15"/>
      <c r="B493" s="15">
        <v>2041</v>
      </c>
      <c r="C493" s="46" t="s">
        <v>100</v>
      </c>
      <c r="D493" s="2"/>
      <c r="E493" s="19" t="s">
        <v>12</v>
      </c>
      <c r="F493" s="14">
        <v>8.85</v>
      </c>
      <c r="G493" s="14">
        <f t="shared" si="146"/>
        <v>8.85</v>
      </c>
      <c r="H493" s="14">
        <f>IF(F493="","",F493*F5)*(1-$F$4)</f>
        <v>840.75</v>
      </c>
      <c r="I493" s="50">
        <f t="shared" si="148"/>
        <v>700.625</v>
      </c>
      <c r="J493" s="20">
        <v>1</v>
      </c>
      <c r="K493" s="19" t="s">
        <v>20</v>
      </c>
      <c r="L493" s="19"/>
      <c r="M493" s="14"/>
      <c r="N493" s="14"/>
      <c r="O493" s="21" t="str">
        <f t="shared" si="147"/>
        <v/>
      </c>
      <c r="P493" s="21"/>
      <c r="Q493" s="22"/>
    </row>
    <row r="494" spans="1:17" x14ac:dyDescent="0.25">
      <c r="A494" s="23"/>
      <c r="B494" s="23">
        <v>2042</v>
      </c>
      <c r="C494" s="49" t="s">
        <v>101</v>
      </c>
      <c r="D494" s="25"/>
      <c r="E494" s="26" t="s">
        <v>12</v>
      </c>
      <c r="F494" s="27">
        <v>12.45</v>
      </c>
      <c r="G494" s="27">
        <f t="shared" si="146"/>
        <v>12.45</v>
      </c>
      <c r="H494" s="27">
        <f>IF(F494="","",F494*F5)*(1-$F$4)</f>
        <v>1182.75</v>
      </c>
      <c r="I494" s="50">
        <f t="shared" si="148"/>
        <v>985.625</v>
      </c>
      <c r="J494" s="28">
        <v>1</v>
      </c>
      <c r="K494" s="26" t="s">
        <v>20</v>
      </c>
      <c r="L494" s="26"/>
      <c r="M494" s="27"/>
      <c r="N494" s="27"/>
      <c r="O494" s="29" t="str">
        <f t="shared" si="147"/>
        <v/>
      </c>
      <c r="P494" s="29"/>
      <c r="Q494" s="30"/>
    </row>
    <row r="495" spans="1:17" x14ac:dyDescent="0.25">
      <c r="A495" s="15"/>
      <c r="B495" s="15">
        <v>2043</v>
      </c>
      <c r="C495" s="46" t="s">
        <v>102</v>
      </c>
      <c r="D495" s="2"/>
      <c r="E495" s="19" t="s">
        <v>12</v>
      </c>
      <c r="F495" s="14">
        <v>15.35</v>
      </c>
      <c r="G495" s="14">
        <f t="shared" si="146"/>
        <v>15.35</v>
      </c>
      <c r="H495" s="14">
        <f>IF(F495="","",F495*F5)*(1-$F$4)</f>
        <v>1458.25</v>
      </c>
      <c r="I495" s="50">
        <f t="shared" si="148"/>
        <v>1215.2083333333335</v>
      </c>
      <c r="J495" s="20">
        <v>1</v>
      </c>
      <c r="K495" s="19" t="s">
        <v>20</v>
      </c>
      <c r="L495" s="19"/>
      <c r="M495" s="14"/>
      <c r="N495" s="14"/>
      <c r="O495" s="21" t="str">
        <f t="shared" si="147"/>
        <v/>
      </c>
      <c r="P495" s="21"/>
      <c r="Q495" s="22"/>
    </row>
    <row r="496" spans="1:17" x14ac:dyDescent="0.25">
      <c r="A496" s="23"/>
      <c r="B496" s="23">
        <v>2044</v>
      </c>
      <c r="C496" s="49" t="s">
        <v>103</v>
      </c>
      <c r="D496" s="25"/>
      <c r="E496" s="26" t="s">
        <v>12</v>
      </c>
      <c r="F496" s="27">
        <v>18.75</v>
      </c>
      <c r="G496" s="27">
        <f t="shared" si="146"/>
        <v>18.75</v>
      </c>
      <c r="H496" s="27">
        <f>IF(F496="","",F496*F5)*(1-$F$4)</f>
        <v>1781.25</v>
      </c>
      <c r="I496" s="50">
        <f t="shared" si="148"/>
        <v>1484.375</v>
      </c>
      <c r="J496" s="28">
        <v>1</v>
      </c>
      <c r="K496" s="26" t="s">
        <v>20</v>
      </c>
      <c r="L496" s="26"/>
      <c r="M496" s="27"/>
      <c r="N496" s="27"/>
      <c r="O496" s="29" t="str">
        <f t="shared" si="147"/>
        <v/>
      </c>
      <c r="P496" s="29"/>
      <c r="Q496" s="30"/>
    </row>
    <row r="497" spans="1:17" x14ac:dyDescent="0.25">
      <c r="A497" s="15"/>
      <c r="B497" s="15">
        <v>2045</v>
      </c>
      <c r="C497" s="46" t="s">
        <v>104</v>
      </c>
      <c r="D497" s="2"/>
      <c r="E497" s="19" t="s">
        <v>12</v>
      </c>
      <c r="F497" s="14">
        <v>26.85</v>
      </c>
      <c r="G497" s="14">
        <f t="shared" si="146"/>
        <v>26.85</v>
      </c>
      <c r="H497" s="14">
        <f>IF(F497="","",F497*F5)*(1-$F$4)</f>
        <v>2550.75</v>
      </c>
      <c r="I497" s="50">
        <f t="shared" si="148"/>
        <v>2125.625</v>
      </c>
      <c r="J497" s="20">
        <v>1</v>
      </c>
      <c r="K497" s="19" t="s">
        <v>20</v>
      </c>
      <c r="L497" s="19"/>
      <c r="M497" s="14"/>
      <c r="N497" s="14"/>
      <c r="O497" s="21" t="str">
        <f t="shared" si="147"/>
        <v/>
      </c>
      <c r="P497" s="21"/>
      <c r="Q497" s="22"/>
    </row>
    <row r="498" spans="1:17" x14ac:dyDescent="0.25">
      <c r="A498" s="31"/>
      <c r="B498" s="31"/>
      <c r="C498" s="33" t="s">
        <v>239</v>
      </c>
      <c r="D498" s="32"/>
      <c r="E498" s="32"/>
      <c r="F498" s="33"/>
      <c r="G498" s="34"/>
      <c r="H498" s="34"/>
      <c r="I498" s="50">
        <f t="shared" si="148"/>
        <v>0</v>
      </c>
      <c r="J498" s="33"/>
      <c r="K498" s="33"/>
      <c r="L498" s="33"/>
      <c r="M498" s="33"/>
      <c r="N498" s="33"/>
      <c r="O498" s="33"/>
      <c r="P498" s="33"/>
      <c r="Q498" s="35"/>
    </row>
    <row r="499" spans="1:17" x14ac:dyDescent="0.25">
      <c r="A499" s="23"/>
      <c r="B499" s="23" t="s">
        <v>252</v>
      </c>
      <c r="C499" s="49" t="s">
        <v>257</v>
      </c>
      <c r="D499" s="25"/>
      <c r="E499" s="26" t="s">
        <v>12</v>
      </c>
      <c r="F499" s="27">
        <v>4.5</v>
      </c>
      <c r="G499" s="27">
        <f>IF(F499="","",F499*(1-$F$4))</f>
        <v>4.5</v>
      </c>
      <c r="H499" s="27">
        <f>IF(F499="","",F499*F5)*(1-$F$4)</f>
        <v>427.5</v>
      </c>
      <c r="I499" s="50">
        <f t="shared" si="148"/>
        <v>356.25</v>
      </c>
      <c r="J499" s="28">
        <v>1</v>
      </c>
      <c r="K499" s="26" t="s">
        <v>20</v>
      </c>
      <c r="L499" s="26"/>
      <c r="M499" s="27"/>
      <c r="N499" s="27"/>
      <c r="O499" s="29" t="str">
        <f>IF(OR(D499="",H499=""),"",D499*H499)</f>
        <v/>
      </c>
      <c r="P499" s="29"/>
      <c r="Q499" s="30"/>
    </row>
    <row r="500" spans="1:17" x14ac:dyDescent="0.25">
      <c r="A500" s="15"/>
      <c r="B500" s="15" t="s">
        <v>253</v>
      </c>
      <c r="C500" s="46" t="s">
        <v>258</v>
      </c>
      <c r="D500" s="2"/>
      <c r="E500" s="19" t="s">
        <v>12</v>
      </c>
      <c r="F500" s="14">
        <v>4.5</v>
      </c>
      <c r="G500" s="14">
        <f>IF(F500="","",F500*(1-$F$4))</f>
        <v>4.5</v>
      </c>
      <c r="H500" s="14">
        <f>IF(F500="","",F500*F5)*(1-$F$4)</f>
        <v>427.5</v>
      </c>
      <c r="I500" s="50">
        <f t="shared" si="148"/>
        <v>356.25</v>
      </c>
      <c r="J500" s="20">
        <v>1</v>
      </c>
      <c r="K500" s="19" t="s">
        <v>20</v>
      </c>
      <c r="L500" s="19"/>
      <c r="M500" s="14"/>
      <c r="N500" s="14"/>
      <c r="O500" s="21" t="str">
        <f>IF(OR(D500="",H500=""),"",D500*H500)</f>
        <v/>
      </c>
      <c r="P500" s="21"/>
      <c r="Q500" s="22"/>
    </row>
    <row r="501" spans="1:17" x14ac:dyDescent="0.25">
      <c r="A501" s="23"/>
      <c r="B501" s="23" t="s">
        <v>254</v>
      </c>
      <c r="C501" s="49" t="s">
        <v>259</v>
      </c>
      <c r="D501" s="25"/>
      <c r="E501" s="26" t="s">
        <v>12</v>
      </c>
      <c r="F501" s="27">
        <v>7.52</v>
      </c>
      <c r="G501" s="27">
        <f>IF(F501="","",F501*(1-$F$4))</f>
        <v>7.52</v>
      </c>
      <c r="H501" s="27">
        <f>IF(F501="","",F501*F5)*(1-$F$4)</f>
        <v>714.4</v>
      </c>
      <c r="I501" s="50">
        <f t="shared" si="148"/>
        <v>595.33333333333337</v>
      </c>
      <c r="J501" s="28">
        <v>1</v>
      </c>
      <c r="K501" s="26" t="s">
        <v>20</v>
      </c>
      <c r="L501" s="26"/>
      <c r="M501" s="27"/>
      <c r="N501" s="27"/>
      <c r="O501" s="29" t="str">
        <f>IF(OR(D501="",H501=""),"",D501*H501)</f>
        <v/>
      </c>
      <c r="P501" s="29"/>
      <c r="Q501" s="30"/>
    </row>
    <row r="502" spans="1:17" x14ac:dyDescent="0.25">
      <c r="A502" s="15"/>
      <c r="B502" s="15" t="s">
        <v>255</v>
      </c>
      <c r="C502" s="46" t="s">
        <v>256</v>
      </c>
      <c r="D502" s="2"/>
      <c r="E502" s="19" t="s">
        <v>12</v>
      </c>
      <c r="F502" s="14">
        <v>7.52</v>
      </c>
      <c r="G502" s="14">
        <f>IF(F502="","",F502*(1-$F$4))</f>
        <v>7.52</v>
      </c>
      <c r="H502" s="14">
        <f>IF(F502="","",F502*F5)*(1-$F$4)</f>
        <v>714.4</v>
      </c>
      <c r="I502" s="50">
        <f t="shared" si="148"/>
        <v>595.33333333333337</v>
      </c>
      <c r="J502" s="20">
        <v>1</v>
      </c>
      <c r="K502" s="19" t="s">
        <v>20</v>
      </c>
      <c r="L502" s="19"/>
      <c r="M502" s="14"/>
      <c r="N502" s="14"/>
      <c r="O502" s="21" t="str">
        <f>IF(OR(D502="",H502=""),"",D502*H502)</f>
        <v/>
      </c>
      <c r="P502" s="21"/>
      <c r="Q502" s="22"/>
    </row>
    <row r="503" spans="1:17" x14ac:dyDescent="0.25">
      <c r="A503" s="31"/>
      <c r="B503" s="31"/>
      <c r="C503" s="33" t="s">
        <v>105</v>
      </c>
      <c r="D503" s="32"/>
      <c r="E503" s="32"/>
      <c r="F503" s="33"/>
      <c r="G503" s="34"/>
      <c r="H503" s="34"/>
      <c r="I503" s="50">
        <f t="shared" si="148"/>
        <v>0</v>
      </c>
      <c r="J503" s="33"/>
      <c r="K503" s="33"/>
      <c r="L503" s="33"/>
      <c r="M503" s="33"/>
      <c r="N503" s="33"/>
      <c r="O503" s="33"/>
      <c r="P503" s="33"/>
      <c r="Q503" s="35"/>
    </row>
    <row r="504" spans="1:17" x14ac:dyDescent="0.25">
      <c r="A504" s="15"/>
      <c r="B504" s="15">
        <v>3001</v>
      </c>
      <c r="C504" s="46" t="s">
        <v>260</v>
      </c>
      <c r="D504" s="2"/>
      <c r="E504" s="19" t="s">
        <v>12</v>
      </c>
      <c r="F504" s="14">
        <v>4.55</v>
      </c>
      <c r="G504" s="14">
        <f>IF(F504="","",F504*(1-$F$4))</f>
        <v>4.55</v>
      </c>
      <c r="H504" s="14">
        <f>IF(F504="","",F504*F5)*(1-$F$4)</f>
        <v>432.25</v>
      </c>
      <c r="I504" s="50">
        <f t="shared" si="148"/>
        <v>360.20833333333337</v>
      </c>
      <c r="J504" s="20">
        <v>1</v>
      </c>
      <c r="K504" s="19" t="s">
        <v>20</v>
      </c>
      <c r="L504" s="19"/>
      <c r="M504" s="14"/>
      <c r="N504" s="14"/>
      <c r="O504" s="21" t="str">
        <f>IF(OR(D504="",H504=""),"",D504*H504)</f>
        <v/>
      </c>
      <c r="P504" s="21"/>
      <c r="Q504" s="22"/>
    </row>
    <row r="505" spans="1:17" x14ac:dyDescent="0.25">
      <c r="A505" s="31"/>
      <c r="B505" s="31"/>
      <c r="C505" s="33" t="s">
        <v>227</v>
      </c>
      <c r="D505" s="32"/>
      <c r="E505" s="32"/>
      <c r="F505" s="33"/>
      <c r="G505" s="34"/>
      <c r="H505" s="34"/>
      <c r="I505" s="50">
        <f t="shared" si="148"/>
        <v>0</v>
      </c>
      <c r="J505" s="33"/>
      <c r="K505" s="33"/>
      <c r="L505" s="33"/>
      <c r="M505" s="33"/>
      <c r="N505" s="33"/>
      <c r="O505" s="33"/>
      <c r="P505" s="33"/>
      <c r="Q505" s="35"/>
    </row>
    <row r="506" spans="1:17" ht="21" x14ac:dyDescent="0.25">
      <c r="A506" s="15"/>
      <c r="B506" s="15">
        <v>1140013</v>
      </c>
      <c r="C506" s="46" t="s">
        <v>611</v>
      </c>
      <c r="D506" s="2"/>
      <c r="E506" s="19" t="s">
        <v>12</v>
      </c>
      <c r="F506" s="14">
        <v>0.65</v>
      </c>
      <c r="G506" s="14">
        <f>IF(F506="","",F506*(1-$F$4))</f>
        <v>0.65</v>
      </c>
      <c r="H506" s="14">
        <f>IF(F506="","",F506*F5)*(1-$F$4)</f>
        <v>61.75</v>
      </c>
      <c r="I506" s="50">
        <f t="shared" si="148"/>
        <v>51.458333333333336</v>
      </c>
      <c r="J506" s="20">
        <v>150</v>
      </c>
      <c r="K506" s="19" t="s">
        <v>20</v>
      </c>
      <c r="L506" s="19"/>
      <c r="M506" s="14"/>
      <c r="N506" s="14"/>
      <c r="O506" s="21" t="str">
        <f>IF(OR(D506="",H506=""),"",D506*H506)</f>
        <v/>
      </c>
      <c r="P506" s="21"/>
      <c r="Q506" s="22"/>
    </row>
    <row r="507" spans="1:17" ht="21" x14ac:dyDescent="0.25">
      <c r="A507" s="23"/>
      <c r="B507" s="23">
        <v>3065</v>
      </c>
      <c r="C507" s="49" t="s">
        <v>228</v>
      </c>
      <c r="D507" s="25"/>
      <c r="E507" s="26" t="s">
        <v>12</v>
      </c>
      <c r="F507" s="27">
        <v>1.1499999999999999</v>
      </c>
      <c r="G507" s="27">
        <f>IF(F507="","",F507*(1-$F$4))</f>
        <v>1.1499999999999999</v>
      </c>
      <c r="H507" s="27">
        <f>IF(F507="","",F507*F5)*(1-$F$4)</f>
        <v>109.24999999999999</v>
      </c>
      <c r="I507" s="50">
        <f t="shared" si="148"/>
        <v>91.041666666666657</v>
      </c>
      <c r="J507" s="28">
        <v>100</v>
      </c>
      <c r="K507" s="26" t="s">
        <v>20</v>
      </c>
      <c r="L507" s="26"/>
      <c r="M507" s="27"/>
      <c r="N507" s="27"/>
      <c r="O507" s="29" t="str">
        <f>IF(OR(D507="",H507=""),"",D507*H507)</f>
        <v/>
      </c>
      <c r="P507" s="29"/>
      <c r="Q507" s="30"/>
    </row>
    <row r="508" spans="1:17" x14ac:dyDescent="0.25">
      <c r="A508" s="31"/>
      <c r="B508" s="31"/>
      <c r="C508" s="33" t="s">
        <v>695</v>
      </c>
      <c r="D508" s="32"/>
      <c r="E508" s="32"/>
      <c r="F508" s="33"/>
      <c r="G508" s="34"/>
      <c r="H508" s="34"/>
      <c r="I508" s="50">
        <f t="shared" ref="I508:I510" si="149">H508/1.2</f>
        <v>0</v>
      </c>
      <c r="J508" s="33"/>
      <c r="K508" s="33"/>
      <c r="L508" s="33"/>
      <c r="M508" s="33"/>
      <c r="N508" s="33"/>
      <c r="O508" s="33"/>
      <c r="P508" s="33"/>
      <c r="Q508" s="35"/>
    </row>
    <row r="509" spans="1:17" ht="21" x14ac:dyDescent="0.25">
      <c r="A509" s="15"/>
      <c r="B509" s="15">
        <v>1070183</v>
      </c>
      <c r="C509" s="1" t="s">
        <v>704</v>
      </c>
      <c r="D509" s="2"/>
      <c r="E509" s="19" t="s">
        <v>12</v>
      </c>
      <c r="F509" s="14">
        <v>0.7</v>
      </c>
      <c r="G509" s="14">
        <f>IF(F509="","",F509*(1-$F$4))</f>
        <v>0.7</v>
      </c>
      <c r="H509" s="14">
        <f>IF(F509="","",F509*F5)*(1-$F$4)</f>
        <v>66.5</v>
      </c>
      <c r="I509" s="50">
        <f t="shared" si="149"/>
        <v>55.416666666666671</v>
      </c>
      <c r="J509" s="20">
        <v>150</v>
      </c>
      <c r="K509" s="19" t="s">
        <v>20</v>
      </c>
      <c r="L509" s="19"/>
      <c r="M509" s="14"/>
      <c r="N509" s="14"/>
      <c r="O509" s="21" t="str">
        <f>IF(OR(D509="",H509=""),"",D509*H509)</f>
        <v/>
      </c>
      <c r="P509" s="21"/>
      <c r="Q509" s="22"/>
    </row>
    <row r="510" spans="1:17" ht="21" x14ac:dyDescent="0.25">
      <c r="A510" s="23"/>
      <c r="B510" s="23">
        <v>1070197</v>
      </c>
      <c r="C510" s="49" t="s">
        <v>705</v>
      </c>
      <c r="D510" s="25"/>
      <c r="E510" s="26" t="s">
        <v>12</v>
      </c>
      <c r="F510" s="27">
        <v>0.9</v>
      </c>
      <c r="G510" s="27">
        <f>IF(F510="","",F510*(1-$F$4))</f>
        <v>0.9</v>
      </c>
      <c r="H510" s="27">
        <f>IF(F510="","",F510*F5)*(1-$F$4)</f>
        <v>85.5</v>
      </c>
      <c r="I510" s="50">
        <f t="shared" si="149"/>
        <v>71.25</v>
      </c>
      <c r="J510" s="28">
        <v>100</v>
      </c>
      <c r="K510" s="26" t="s">
        <v>20</v>
      </c>
      <c r="L510" s="26"/>
      <c r="M510" s="27"/>
      <c r="N510" s="27"/>
      <c r="O510" s="29" t="str">
        <f>IF(OR(D510="",H510=""),"",D510*H510)</f>
        <v/>
      </c>
      <c r="P510" s="29"/>
      <c r="Q510" s="30"/>
    </row>
    <row r="511" spans="1:17" x14ac:dyDescent="0.25">
      <c r="A511" s="15"/>
      <c r="B511" s="15">
        <v>1070183</v>
      </c>
      <c r="C511" s="1" t="s">
        <v>696</v>
      </c>
      <c r="D511" s="2"/>
      <c r="E511" s="19" t="s">
        <v>12</v>
      </c>
      <c r="F511" s="14">
        <v>0.7</v>
      </c>
      <c r="G511" s="14">
        <f>IF(F511="","",F511*(1-$F$4))</f>
        <v>0.7</v>
      </c>
      <c r="H511" s="14">
        <f>IF(F511="","",F511*F6)*(1-$F$4)</f>
        <v>0</v>
      </c>
      <c r="I511" s="50">
        <f t="shared" ref="I511" si="150">H511/1.2</f>
        <v>0</v>
      </c>
      <c r="J511" s="20">
        <v>150</v>
      </c>
      <c r="K511" s="19" t="s">
        <v>20</v>
      </c>
      <c r="L511" s="19"/>
      <c r="M511" s="14"/>
      <c r="N511" s="14"/>
      <c r="O511" s="21" t="str">
        <f>IF(OR(D511="",H511=""),"",D511*H511)</f>
        <v/>
      </c>
      <c r="P511" s="21"/>
      <c r="Q511" s="22"/>
    </row>
    <row r="512" spans="1:17" x14ac:dyDescent="0.25">
      <c r="A512" s="49"/>
      <c r="B512" s="49"/>
      <c r="C512" s="68"/>
      <c r="D512" s="69"/>
      <c r="E512" s="70"/>
      <c r="F512" s="71"/>
      <c r="G512" s="71"/>
      <c r="H512" s="71"/>
      <c r="I512" s="65"/>
      <c r="J512" s="72"/>
      <c r="K512" s="70"/>
      <c r="L512" s="70"/>
      <c r="M512" s="71"/>
      <c r="N512" s="71"/>
      <c r="O512" s="73"/>
      <c r="P512" s="73"/>
      <c r="Q512" s="74"/>
    </row>
    <row r="513" spans="1:17" x14ac:dyDescent="0.25">
      <c r="A513" s="31"/>
      <c r="B513" s="31"/>
      <c r="C513" s="33" t="s">
        <v>106</v>
      </c>
      <c r="D513" s="32"/>
      <c r="E513" s="32"/>
      <c r="F513" s="33"/>
      <c r="G513" s="34"/>
      <c r="H513" s="34"/>
      <c r="I513" s="50">
        <f t="shared" si="148"/>
        <v>0</v>
      </c>
      <c r="J513" s="33"/>
      <c r="K513" s="33"/>
      <c r="L513" s="33"/>
      <c r="M513" s="33"/>
      <c r="N513" s="33"/>
      <c r="O513" s="33"/>
      <c r="P513" s="33"/>
      <c r="Q513" s="35"/>
    </row>
    <row r="514" spans="1:17" x14ac:dyDescent="0.25">
      <c r="A514" s="15"/>
      <c r="B514" s="15">
        <v>1150006</v>
      </c>
      <c r="C514" s="46" t="s">
        <v>728</v>
      </c>
      <c r="D514" s="2"/>
      <c r="E514" s="19" t="s">
        <v>12</v>
      </c>
      <c r="F514" s="47">
        <v>1.4E-2</v>
      </c>
      <c r="G514" s="14">
        <f t="shared" ref="G514:G545" si="151">IF(F514="","",F514*(1-$F$4))</f>
        <v>1.4E-2</v>
      </c>
      <c r="H514" s="14">
        <f>IF(F514="","",F514*F5)*(1-$F$4)</f>
        <v>1.33</v>
      </c>
      <c r="I514" s="50">
        <f t="shared" si="148"/>
        <v>1.1083333333333334</v>
      </c>
      <c r="J514" s="20">
        <v>400</v>
      </c>
      <c r="K514" s="19" t="s">
        <v>20</v>
      </c>
      <c r="L514" s="19"/>
      <c r="M514" s="14"/>
      <c r="N514" s="14"/>
      <c r="O514" s="21" t="str">
        <f t="shared" ref="O514:O545" si="152">IF(OR(D514="",H514=""),"",D514*H514)</f>
        <v/>
      </c>
      <c r="P514" s="21"/>
      <c r="Q514" s="22"/>
    </row>
    <row r="515" spans="1:17" x14ac:dyDescent="0.25">
      <c r="A515" s="23"/>
      <c r="B515" s="23">
        <v>1150007</v>
      </c>
      <c r="C515" s="49" t="s">
        <v>639</v>
      </c>
      <c r="D515" s="25"/>
      <c r="E515" s="26" t="s">
        <v>12</v>
      </c>
      <c r="F515" s="48">
        <v>1.4E-2</v>
      </c>
      <c r="G515" s="27">
        <f t="shared" si="151"/>
        <v>1.4E-2</v>
      </c>
      <c r="H515" s="27">
        <f>IF(F515="","",F515*F5)*(1-$F$4)</f>
        <v>1.33</v>
      </c>
      <c r="I515" s="50">
        <f t="shared" si="148"/>
        <v>1.1083333333333334</v>
      </c>
      <c r="J515" s="28">
        <v>400</v>
      </c>
      <c r="K515" s="26" t="s">
        <v>20</v>
      </c>
      <c r="L515" s="26"/>
      <c r="M515" s="27"/>
      <c r="N515" s="27"/>
      <c r="O515" s="29" t="str">
        <f t="shared" si="152"/>
        <v/>
      </c>
      <c r="P515" s="29"/>
      <c r="Q515" s="30"/>
    </row>
    <row r="516" spans="1:17" x14ac:dyDescent="0.25">
      <c r="A516" s="15"/>
      <c r="B516" s="15">
        <v>1150013</v>
      </c>
      <c r="C516" s="46" t="s">
        <v>729</v>
      </c>
      <c r="D516" s="2"/>
      <c r="E516" s="19" t="s">
        <v>12</v>
      </c>
      <c r="F516" s="47">
        <v>1.4E-2</v>
      </c>
      <c r="G516" s="14">
        <f t="shared" si="151"/>
        <v>1.4E-2</v>
      </c>
      <c r="H516" s="14">
        <f>IF(F516="","",F516*F5)*(1-$F$4)</f>
        <v>1.33</v>
      </c>
      <c r="I516" s="50">
        <f t="shared" si="148"/>
        <v>1.1083333333333334</v>
      </c>
      <c r="J516" s="20">
        <v>400</v>
      </c>
      <c r="K516" s="19" t="s">
        <v>20</v>
      </c>
      <c r="L516" s="19"/>
      <c r="M516" s="14"/>
      <c r="N516" s="14"/>
      <c r="O516" s="21" t="str">
        <f t="shared" si="152"/>
        <v/>
      </c>
      <c r="P516" s="21"/>
      <c r="Q516" s="22"/>
    </row>
    <row r="517" spans="1:17" x14ac:dyDescent="0.25">
      <c r="A517" s="23"/>
      <c r="B517" s="23">
        <v>1150014</v>
      </c>
      <c r="C517" s="49" t="s">
        <v>730</v>
      </c>
      <c r="D517" s="25"/>
      <c r="E517" s="26" t="s">
        <v>12</v>
      </c>
      <c r="F517" s="48">
        <v>1.4E-2</v>
      </c>
      <c r="G517" s="27">
        <f t="shared" si="151"/>
        <v>1.4E-2</v>
      </c>
      <c r="H517" s="27">
        <f>IF(F517="","",F517*F5)*(1-$F$4)</f>
        <v>1.33</v>
      </c>
      <c r="I517" s="50">
        <f t="shared" si="148"/>
        <v>1.1083333333333334</v>
      </c>
      <c r="J517" s="28">
        <v>400</v>
      </c>
      <c r="K517" s="26" t="s">
        <v>20</v>
      </c>
      <c r="L517" s="26"/>
      <c r="M517" s="27"/>
      <c r="N517" s="27"/>
      <c r="O517" s="29" t="str">
        <f t="shared" si="152"/>
        <v/>
      </c>
      <c r="P517" s="29"/>
      <c r="Q517" s="30"/>
    </row>
    <row r="518" spans="1:17" x14ac:dyDescent="0.25">
      <c r="A518" s="15"/>
      <c r="B518" s="15">
        <v>1150015</v>
      </c>
      <c r="C518" s="46" t="s">
        <v>717</v>
      </c>
      <c r="D518" s="2"/>
      <c r="E518" s="19" t="s">
        <v>12</v>
      </c>
      <c r="F518" s="47">
        <v>1.4E-2</v>
      </c>
      <c r="G518" s="14">
        <f t="shared" si="151"/>
        <v>1.4E-2</v>
      </c>
      <c r="H518" s="14">
        <f>IF(F518="","",F518*F5)*(1-$F$4)</f>
        <v>1.33</v>
      </c>
      <c r="I518" s="50">
        <f t="shared" si="148"/>
        <v>1.1083333333333334</v>
      </c>
      <c r="J518" s="20">
        <v>400</v>
      </c>
      <c r="K518" s="19" t="s">
        <v>20</v>
      </c>
      <c r="L518" s="19"/>
      <c r="M518" s="14"/>
      <c r="N518" s="14"/>
      <c r="O518" s="21" t="str">
        <f t="shared" si="152"/>
        <v/>
      </c>
      <c r="P518" s="21"/>
      <c r="Q518" s="22"/>
    </row>
    <row r="519" spans="1:17" x14ac:dyDescent="0.25">
      <c r="A519" s="23"/>
      <c r="B519" s="23">
        <v>1150016</v>
      </c>
      <c r="C519" s="49" t="s">
        <v>731</v>
      </c>
      <c r="D519" s="25"/>
      <c r="E519" s="26" t="s">
        <v>12</v>
      </c>
      <c r="F519" s="48">
        <v>1.4E-2</v>
      </c>
      <c r="G519" s="27">
        <f t="shared" si="151"/>
        <v>1.4E-2</v>
      </c>
      <c r="H519" s="27">
        <f>IF(F519="","",F519*F5)*(1-$F$4)</f>
        <v>1.33</v>
      </c>
      <c r="I519" s="50">
        <f t="shared" si="148"/>
        <v>1.1083333333333334</v>
      </c>
      <c r="J519" s="28">
        <v>400</v>
      </c>
      <c r="K519" s="26" t="s">
        <v>20</v>
      </c>
      <c r="L519" s="26"/>
      <c r="M519" s="27"/>
      <c r="N519" s="27"/>
      <c r="O519" s="29" t="str">
        <f t="shared" si="152"/>
        <v/>
      </c>
      <c r="P519" s="29"/>
      <c r="Q519" s="30"/>
    </row>
    <row r="520" spans="1:17" x14ac:dyDescent="0.25">
      <c r="A520" s="15"/>
      <c r="B520" s="15">
        <v>1150017</v>
      </c>
      <c r="C520" s="46" t="s">
        <v>735</v>
      </c>
      <c r="D520" s="2"/>
      <c r="E520" s="19" t="s">
        <v>12</v>
      </c>
      <c r="F520" s="47">
        <v>1.4E-2</v>
      </c>
      <c r="G520" s="14">
        <f t="shared" si="151"/>
        <v>1.4E-2</v>
      </c>
      <c r="H520" s="14">
        <f>IF(F520="","",F520*F5)*(1-$F$4)</f>
        <v>1.33</v>
      </c>
      <c r="I520" s="50">
        <f t="shared" si="148"/>
        <v>1.1083333333333334</v>
      </c>
      <c r="J520" s="20">
        <v>400</v>
      </c>
      <c r="K520" s="19" t="s">
        <v>20</v>
      </c>
      <c r="L520" s="19"/>
      <c r="M520" s="14"/>
      <c r="N520" s="14"/>
      <c r="O520" s="21" t="str">
        <f t="shared" si="152"/>
        <v/>
      </c>
      <c r="P520" s="21"/>
      <c r="Q520" s="22"/>
    </row>
    <row r="521" spans="1:17" x14ac:dyDescent="0.25">
      <c r="A521" s="23"/>
      <c r="B521" s="23">
        <v>1150018</v>
      </c>
      <c r="C521" s="49" t="s">
        <v>736</v>
      </c>
      <c r="D521" s="25"/>
      <c r="E521" s="26" t="s">
        <v>12</v>
      </c>
      <c r="F521" s="48">
        <v>1.4E-2</v>
      </c>
      <c r="G521" s="27">
        <f t="shared" si="151"/>
        <v>1.4E-2</v>
      </c>
      <c r="H521" s="27">
        <f>IF(F521="","",F521*F5)*(1-$F$4)</f>
        <v>1.33</v>
      </c>
      <c r="I521" s="50">
        <f t="shared" si="148"/>
        <v>1.1083333333333334</v>
      </c>
      <c r="J521" s="28">
        <v>400</v>
      </c>
      <c r="K521" s="26" t="s">
        <v>20</v>
      </c>
      <c r="L521" s="26"/>
      <c r="M521" s="27"/>
      <c r="N521" s="27"/>
      <c r="O521" s="29" t="str">
        <f t="shared" si="152"/>
        <v/>
      </c>
      <c r="P521" s="29"/>
      <c r="Q521" s="30"/>
    </row>
    <row r="522" spans="1:17" x14ac:dyDescent="0.25">
      <c r="A522" s="15"/>
      <c r="B522" s="15">
        <v>1150019</v>
      </c>
      <c r="C522" s="46" t="s">
        <v>737</v>
      </c>
      <c r="D522" s="2"/>
      <c r="E522" s="19" t="s">
        <v>12</v>
      </c>
      <c r="F522" s="47">
        <v>1.4E-2</v>
      </c>
      <c r="G522" s="14">
        <f t="shared" si="151"/>
        <v>1.4E-2</v>
      </c>
      <c r="H522" s="14">
        <f>IF(F522="","",F522*F5)*(1-$F$4)</f>
        <v>1.33</v>
      </c>
      <c r="I522" s="50">
        <f t="shared" si="148"/>
        <v>1.1083333333333334</v>
      </c>
      <c r="J522" s="20">
        <v>400</v>
      </c>
      <c r="K522" s="19" t="s">
        <v>20</v>
      </c>
      <c r="L522" s="19"/>
      <c r="M522" s="14"/>
      <c r="N522" s="14"/>
      <c r="O522" s="21" t="str">
        <f t="shared" si="152"/>
        <v/>
      </c>
      <c r="P522" s="21"/>
      <c r="Q522" s="22"/>
    </row>
    <row r="523" spans="1:17" x14ac:dyDescent="0.25">
      <c r="A523" s="23"/>
      <c r="B523" s="23">
        <v>1150020</v>
      </c>
      <c r="C523" s="49" t="s">
        <v>718</v>
      </c>
      <c r="D523" s="25"/>
      <c r="E523" s="26" t="s">
        <v>12</v>
      </c>
      <c r="F523" s="48">
        <v>1.4E-2</v>
      </c>
      <c r="G523" s="27">
        <f t="shared" si="151"/>
        <v>1.4E-2</v>
      </c>
      <c r="H523" s="27">
        <f>IF(F523="","",F523*F5)*(1-$F$4)</f>
        <v>1.33</v>
      </c>
      <c r="I523" s="50">
        <f t="shared" si="148"/>
        <v>1.1083333333333334</v>
      </c>
      <c r="J523" s="28">
        <v>400</v>
      </c>
      <c r="K523" s="26" t="s">
        <v>20</v>
      </c>
      <c r="L523" s="26"/>
      <c r="M523" s="27"/>
      <c r="N523" s="27"/>
      <c r="O523" s="29" t="str">
        <f t="shared" si="152"/>
        <v/>
      </c>
      <c r="P523" s="29"/>
      <c r="Q523" s="30"/>
    </row>
    <row r="524" spans="1:17" x14ac:dyDescent="0.25">
      <c r="A524" s="15"/>
      <c r="B524" s="15">
        <v>1150027</v>
      </c>
      <c r="C524" s="46" t="s">
        <v>698</v>
      </c>
      <c r="D524" s="2"/>
      <c r="E524" s="19" t="s">
        <v>12</v>
      </c>
      <c r="F524" s="47">
        <v>1.4E-2</v>
      </c>
      <c r="G524" s="14">
        <f t="shared" si="151"/>
        <v>1.4E-2</v>
      </c>
      <c r="H524" s="14">
        <f>IF(F524="","",F524*F5)*(1-$F$4)</f>
        <v>1.33</v>
      </c>
      <c r="I524" s="50">
        <f t="shared" si="148"/>
        <v>1.1083333333333334</v>
      </c>
      <c r="J524" s="20">
        <v>400</v>
      </c>
      <c r="K524" s="19" t="s">
        <v>20</v>
      </c>
      <c r="L524" s="19"/>
      <c r="M524" s="14"/>
      <c r="N524" s="14"/>
      <c r="O524" s="21" t="str">
        <f t="shared" si="152"/>
        <v/>
      </c>
      <c r="P524" s="21"/>
      <c r="Q524" s="22"/>
    </row>
    <row r="525" spans="1:17" x14ac:dyDescent="0.25">
      <c r="A525" s="23"/>
      <c r="B525" s="23">
        <v>1150028</v>
      </c>
      <c r="C525" s="49" t="s">
        <v>699</v>
      </c>
      <c r="D525" s="25"/>
      <c r="E525" s="26" t="s">
        <v>12</v>
      </c>
      <c r="F525" s="48">
        <v>1.4E-2</v>
      </c>
      <c r="G525" s="27">
        <f t="shared" si="151"/>
        <v>1.4E-2</v>
      </c>
      <c r="H525" s="27">
        <f>IF(F525="","",F525*F5)*(1-$F$4)</f>
        <v>1.33</v>
      </c>
      <c r="I525" s="50">
        <f t="shared" si="148"/>
        <v>1.1083333333333334</v>
      </c>
      <c r="J525" s="28">
        <v>400</v>
      </c>
      <c r="K525" s="26" t="s">
        <v>20</v>
      </c>
      <c r="L525" s="26"/>
      <c r="M525" s="27"/>
      <c r="N525" s="27"/>
      <c r="O525" s="29" t="str">
        <f t="shared" si="152"/>
        <v/>
      </c>
      <c r="P525" s="29"/>
      <c r="Q525" s="30"/>
    </row>
    <row r="526" spans="1:17" x14ac:dyDescent="0.25">
      <c r="A526" s="15"/>
      <c r="B526" s="15">
        <v>1150029</v>
      </c>
      <c r="C526" s="46" t="s">
        <v>738</v>
      </c>
      <c r="D526" s="2"/>
      <c r="E526" s="19" t="s">
        <v>12</v>
      </c>
      <c r="F526" s="47">
        <v>1.4E-2</v>
      </c>
      <c r="G526" s="14">
        <f t="shared" si="151"/>
        <v>1.4E-2</v>
      </c>
      <c r="H526" s="14">
        <f>IF(F526="","",F526*F5)*(1-$F$4)</f>
        <v>1.33</v>
      </c>
      <c r="I526" s="50">
        <f t="shared" si="148"/>
        <v>1.1083333333333334</v>
      </c>
      <c r="J526" s="20">
        <v>400</v>
      </c>
      <c r="K526" s="19" t="s">
        <v>20</v>
      </c>
      <c r="L526" s="19"/>
      <c r="M526" s="14"/>
      <c r="N526" s="14"/>
      <c r="O526" s="21" t="str">
        <f t="shared" si="152"/>
        <v/>
      </c>
      <c r="P526" s="21"/>
      <c r="Q526" s="22"/>
    </row>
    <row r="527" spans="1:17" x14ac:dyDescent="0.25">
      <c r="A527" s="23"/>
      <c r="B527" s="23">
        <v>9869</v>
      </c>
      <c r="C527" s="49" t="s">
        <v>107</v>
      </c>
      <c r="D527" s="25"/>
      <c r="E527" s="26" t="s">
        <v>12</v>
      </c>
      <c r="F527" s="48">
        <v>1.4E-2</v>
      </c>
      <c r="G527" s="27">
        <f t="shared" si="151"/>
        <v>1.4E-2</v>
      </c>
      <c r="H527" s="27">
        <f>IF(F527="","",F527*F5)*(1-$F$4)</f>
        <v>1.33</v>
      </c>
      <c r="I527" s="50">
        <f t="shared" si="148"/>
        <v>1.1083333333333334</v>
      </c>
      <c r="J527" s="28">
        <v>400</v>
      </c>
      <c r="K527" s="26" t="s">
        <v>20</v>
      </c>
      <c r="L527" s="26"/>
      <c r="M527" s="27"/>
      <c r="N527" s="27"/>
      <c r="O527" s="29" t="str">
        <f t="shared" si="152"/>
        <v/>
      </c>
      <c r="P527" s="29"/>
      <c r="Q527" s="30"/>
    </row>
    <row r="528" spans="1:17" x14ac:dyDescent="0.25">
      <c r="A528" s="15"/>
      <c r="B528" s="15">
        <v>9870</v>
      </c>
      <c r="C528" s="46" t="s">
        <v>108</v>
      </c>
      <c r="D528" s="2"/>
      <c r="E528" s="19" t="s">
        <v>12</v>
      </c>
      <c r="F528" s="47">
        <v>1.4E-2</v>
      </c>
      <c r="G528" s="14">
        <f t="shared" si="151"/>
        <v>1.4E-2</v>
      </c>
      <c r="H528" s="14">
        <f>IF(F528="","",F528*F5)*(1-$F$4)</f>
        <v>1.33</v>
      </c>
      <c r="I528" s="50">
        <f t="shared" si="148"/>
        <v>1.1083333333333334</v>
      </c>
      <c r="J528" s="20">
        <v>400</v>
      </c>
      <c r="K528" s="19" t="s">
        <v>20</v>
      </c>
      <c r="L528" s="19"/>
      <c r="M528" s="14"/>
      <c r="N528" s="14"/>
      <c r="O528" s="21" t="str">
        <f t="shared" si="152"/>
        <v/>
      </c>
      <c r="P528" s="21"/>
      <c r="Q528" s="22"/>
    </row>
    <row r="529" spans="1:17" x14ac:dyDescent="0.25">
      <c r="A529" s="23"/>
      <c r="B529" s="23">
        <v>9871</v>
      </c>
      <c r="C529" s="49" t="s">
        <v>109</v>
      </c>
      <c r="D529" s="25"/>
      <c r="E529" s="26" t="s">
        <v>12</v>
      </c>
      <c r="F529" s="48">
        <v>1.4E-2</v>
      </c>
      <c r="G529" s="27">
        <f t="shared" si="151"/>
        <v>1.4E-2</v>
      </c>
      <c r="H529" s="27">
        <f>IF(F529="","",F529*F5)*(1-$F$4)</f>
        <v>1.33</v>
      </c>
      <c r="I529" s="50">
        <f t="shared" si="148"/>
        <v>1.1083333333333334</v>
      </c>
      <c r="J529" s="28">
        <v>400</v>
      </c>
      <c r="K529" s="26" t="s">
        <v>20</v>
      </c>
      <c r="L529" s="26"/>
      <c r="M529" s="27"/>
      <c r="N529" s="27"/>
      <c r="O529" s="29" t="str">
        <f t="shared" si="152"/>
        <v/>
      </c>
      <c r="P529" s="29"/>
      <c r="Q529" s="30"/>
    </row>
    <row r="530" spans="1:17" x14ac:dyDescent="0.25">
      <c r="A530" s="15"/>
      <c r="B530" s="15">
        <v>9872</v>
      </c>
      <c r="C530" s="46" t="s">
        <v>110</v>
      </c>
      <c r="D530" s="2"/>
      <c r="E530" s="19" t="s">
        <v>12</v>
      </c>
      <c r="F530" s="47">
        <v>1.4E-2</v>
      </c>
      <c r="G530" s="14">
        <f t="shared" si="151"/>
        <v>1.4E-2</v>
      </c>
      <c r="H530" s="14">
        <f>IF(F530="","",F530*F5)*(1-$F$4)</f>
        <v>1.33</v>
      </c>
      <c r="I530" s="50">
        <f t="shared" si="148"/>
        <v>1.1083333333333334</v>
      </c>
      <c r="J530" s="20">
        <v>400</v>
      </c>
      <c r="K530" s="19" t="s">
        <v>20</v>
      </c>
      <c r="L530" s="19"/>
      <c r="M530" s="14"/>
      <c r="N530" s="14"/>
      <c r="O530" s="21" t="str">
        <f t="shared" si="152"/>
        <v/>
      </c>
      <c r="P530" s="21"/>
      <c r="Q530" s="22"/>
    </row>
    <row r="531" spans="1:17" x14ac:dyDescent="0.25">
      <c r="A531" s="23"/>
      <c r="B531" s="23">
        <v>9873</v>
      </c>
      <c r="C531" s="49" t="s">
        <v>111</v>
      </c>
      <c r="D531" s="25"/>
      <c r="E531" s="26" t="s">
        <v>12</v>
      </c>
      <c r="F531" s="48">
        <v>1.4E-2</v>
      </c>
      <c r="G531" s="27">
        <f t="shared" si="151"/>
        <v>1.4E-2</v>
      </c>
      <c r="H531" s="27">
        <f>IF(F531="","",F531*F5)*(1-$F$4)</f>
        <v>1.33</v>
      </c>
      <c r="I531" s="50">
        <f t="shared" si="148"/>
        <v>1.1083333333333334</v>
      </c>
      <c r="J531" s="28">
        <v>400</v>
      </c>
      <c r="K531" s="26" t="s">
        <v>20</v>
      </c>
      <c r="L531" s="26"/>
      <c r="M531" s="27"/>
      <c r="N531" s="27"/>
      <c r="O531" s="29" t="str">
        <f t="shared" si="152"/>
        <v/>
      </c>
      <c r="P531" s="29"/>
      <c r="Q531" s="30"/>
    </row>
    <row r="532" spans="1:17" x14ac:dyDescent="0.25">
      <c r="A532" s="15"/>
      <c r="B532" s="15">
        <v>9874</v>
      </c>
      <c r="C532" s="46" t="s">
        <v>112</v>
      </c>
      <c r="D532" s="2"/>
      <c r="E532" s="19" t="s">
        <v>12</v>
      </c>
      <c r="F532" s="47">
        <v>1.4E-2</v>
      </c>
      <c r="G532" s="14">
        <f t="shared" si="151"/>
        <v>1.4E-2</v>
      </c>
      <c r="H532" s="14">
        <f>IF(F532="","",F532*F5)*(1-$F$4)</f>
        <v>1.33</v>
      </c>
      <c r="I532" s="50">
        <f t="shared" si="148"/>
        <v>1.1083333333333334</v>
      </c>
      <c r="J532" s="20">
        <v>400</v>
      </c>
      <c r="K532" s="19" t="s">
        <v>20</v>
      </c>
      <c r="L532" s="19"/>
      <c r="M532" s="14"/>
      <c r="N532" s="14"/>
      <c r="O532" s="21" t="str">
        <f t="shared" si="152"/>
        <v/>
      </c>
      <c r="P532" s="21"/>
      <c r="Q532" s="22"/>
    </row>
    <row r="533" spans="1:17" x14ac:dyDescent="0.25">
      <c r="A533" s="23"/>
      <c r="B533" s="23">
        <v>9875</v>
      </c>
      <c r="C533" s="49" t="s">
        <v>113</v>
      </c>
      <c r="D533" s="25"/>
      <c r="E533" s="26" t="s">
        <v>12</v>
      </c>
      <c r="F533" s="48">
        <v>1.4E-2</v>
      </c>
      <c r="G533" s="27">
        <f t="shared" si="151"/>
        <v>1.4E-2</v>
      </c>
      <c r="H533" s="27">
        <f>IF(F533="","",F533*F5)*(1-$F$4)</f>
        <v>1.33</v>
      </c>
      <c r="I533" s="50">
        <f t="shared" si="148"/>
        <v>1.1083333333333334</v>
      </c>
      <c r="J533" s="28">
        <v>400</v>
      </c>
      <c r="K533" s="26" t="s">
        <v>20</v>
      </c>
      <c r="L533" s="26"/>
      <c r="M533" s="27"/>
      <c r="N533" s="27"/>
      <c r="O533" s="29" t="str">
        <f t="shared" si="152"/>
        <v/>
      </c>
      <c r="P533" s="29"/>
      <c r="Q533" s="30"/>
    </row>
    <row r="534" spans="1:17" x14ac:dyDescent="0.25">
      <c r="A534" s="15"/>
      <c r="B534" s="15">
        <v>9876</v>
      </c>
      <c r="C534" s="46" t="s">
        <v>114</v>
      </c>
      <c r="D534" s="2"/>
      <c r="E534" s="19" t="s">
        <v>12</v>
      </c>
      <c r="F534" s="47">
        <v>1.4E-2</v>
      </c>
      <c r="G534" s="14">
        <f t="shared" si="151"/>
        <v>1.4E-2</v>
      </c>
      <c r="H534" s="14">
        <f>IF(F534="","",F534*F5)*(1-$F$4)</f>
        <v>1.33</v>
      </c>
      <c r="I534" s="50">
        <f t="shared" si="148"/>
        <v>1.1083333333333334</v>
      </c>
      <c r="J534" s="20">
        <v>400</v>
      </c>
      <c r="K534" s="19" t="s">
        <v>20</v>
      </c>
      <c r="L534" s="19"/>
      <c r="M534" s="14"/>
      <c r="N534" s="14"/>
      <c r="O534" s="21" t="str">
        <f t="shared" si="152"/>
        <v/>
      </c>
      <c r="P534" s="21"/>
      <c r="Q534" s="22"/>
    </row>
    <row r="535" spans="1:17" x14ac:dyDescent="0.25">
      <c r="A535" s="23"/>
      <c r="B535" s="23">
        <v>1150038</v>
      </c>
      <c r="C535" s="49" t="s">
        <v>700</v>
      </c>
      <c r="D535" s="25"/>
      <c r="E535" s="26" t="s">
        <v>12</v>
      </c>
      <c r="F535" s="48">
        <v>1.4E-2</v>
      </c>
      <c r="G535" s="27">
        <f t="shared" si="151"/>
        <v>1.4E-2</v>
      </c>
      <c r="H535" s="27">
        <f>IF(F535="","",F535*F5)*(1-$F$4)</f>
        <v>1.33</v>
      </c>
      <c r="I535" s="50">
        <f t="shared" si="148"/>
        <v>1.1083333333333334</v>
      </c>
      <c r="J535" s="28">
        <v>400</v>
      </c>
      <c r="K535" s="26" t="s">
        <v>20</v>
      </c>
      <c r="L535" s="26">
        <f>H535*400</f>
        <v>532</v>
      </c>
      <c r="M535" s="27"/>
      <c r="N535" s="27"/>
      <c r="O535" s="29" t="str">
        <f t="shared" si="152"/>
        <v/>
      </c>
      <c r="P535" s="29"/>
      <c r="Q535" s="30"/>
    </row>
    <row r="536" spans="1:17" x14ac:dyDescent="0.25">
      <c r="A536" s="15"/>
      <c r="B536" s="15">
        <v>9879</v>
      </c>
      <c r="C536" s="46" t="s">
        <v>115</v>
      </c>
      <c r="D536" s="2"/>
      <c r="E536" s="19" t="s">
        <v>12</v>
      </c>
      <c r="F536" s="47">
        <v>1.4E-2</v>
      </c>
      <c r="G536" s="14">
        <f t="shared" si="151"/>
        <v>1.4E-2</v>
      </c>
      <c r="H536" s="14">
        <f>IF(F536="","",F536*F5)*(1-$F$4)</f>
        <v>1.33</v>
      </c>
      <c r="I536" s="50">
        <f t="shared" si="148"/>
        <v>1.1083333333333334</v>
      </c>
      <c r="J536" s="20">
        <v>400</v>
      </c>
      <c r="K536" s="19" t="s">
        <v>20</v>
      </c>
      <c r="L536" s="19"/>
      <c r="M536" s="14"/>
      <c r="N536" s="14"/>
      <c r="O536" s="21" t="str">
        <f t="shared" si="152"/>
        <v/>
      </c>
      <c r="P536" s="21"/>
      <c r="Q536" s="22"/>
    </row>
    <row r="537" spans="1:17" x14ac:dyDescent="0.25">
      <c r="A537" s="23"/>
      <c r="B537" s="23">
        <v>1150041</v>
      </c>
      <c r="C537" s="49" t="s">
        <v>732</v>
      </c>
      <c r="D537" s="25"/>
      <c r="E537" s="26" t="s">
        <v>12</v>
      </c>
      <c r="F537" s="48">
        <v>1.4E-2</v>
      </c>
      <c r="G537" s="27">
        <f t="shared" si="151"/>
        <v>1.4E-2</v>
      </c>
      <c r="H537" s="27">
        <f>IF(F537="","",F537*F5)*(1-$F$4)</f>
        <v>1.33</v>
      </c>
      <c r="I537" s="50">
        <f t="shared" si="148"/>
        <v>1.1083333333333334</v>
      </c>
      <c r="J537" s="28">
        <v>400</v>
      </c>
      <c r="K537" s="26" t="s">
        <v>20</v>
      </c>
      <c r="L537" s="26"/>
      <c r="M537" s="27"/>
      <c r="N537" s="27"/>
      <c r="O537" s="29" t="str">
        <f t="shared" si="152"/>
        <v/>
      </c>
      <c r="P537" s="29"/>
      <c r="Q537" s="30"/>
    </row>
    <row r="538" spans="1:17" x14ac:dyDescent="0.25">
      <c r="A538" s="15"/>
      <c r="B538" s="15">
        <v>9881</v>
      </c>
      <c r="C538" s="46" t="s">
        <v>116</v>
      </c>
      <c r="D538" s="2"/>
      <c r="E538" s="19" t="s">
        <v>12</v>
      </c>
      <c r="F538" s="47">
        <v>1.4E-2</v>
      </c>
      <c r="G538" s="14">
        <f t="shared" si="151"/>
        <v>1.4E-2</v>
      </c>
      <c r="H538" s="14">
        <f>IF(F538="","",F538*F5)*(1-$F$4)</f>
        <v>1.33</v>
      </c>
      <c r="I538" s="50">
        <f t="shared" si="148"/>
        <v>1.1083333333333334</v>
      </c>
      <c r="J538" s="20">
        <v>400</v>
      </c>
      <c r="K538" s="19" t="s">
        <v>20</v>
      </c>
      <c r="L538" s="19"/>
      <c r="M538" s="14"/>
      <c r="N538" s="14"/>
      <c r="O538" s="21" t="str">
        <f t="shared" si="152"/>
        <v/>
      </c>
      <c r="P538" s="21"/>
      <c r="Q538" s="22"/>
    </row>
    <row r="539" spans="1:17" x14ac:dyDescent="0.25">
      <c r="A539" s="23"/>
      <c r="B539" s="23">
        <v>9882</v>
      </c>
      <c r="C539" s="49" t="s">
        <v>117</v>
      </c>
      <c r="D539" s="25"/>
      <c r="E539" s="26" t="s">
        <v>12</v>
      </c>
      <c r="F539" s="48">
        <v>1.4E-2</v>
      </c>
      <c r="G539" s="27">
        <f t="shared" si="151"/>
        <v>1.4E-2</v>
      </c>
      <c r="H539" s="27">
        <f>IF(F539="","",F539*F5)*(1-$F$4)</f>
        <v>1.33</v>
      </c>
      <c r="I539" s="50">
        <f t="shared" si="148"/>
        <v>1.1083333333333334</v>
      </c>
      <c r="J539" s="28">
        <v>400</v>
      </c>
      <c r="K539" s="26" t="s">
        <v>20</v>
      </c>
      <c r="L539" s="26"/>
      <c r="M539" s="27"/>
      <c r="N539" s="27"/>
      <c r="O539" s="29" t="str">
        <f t="shared" si="152"/>
        <v/>
      </c>
      <c r="P539" s="29"/>
      <c r="Q539" s="30"/>
    </row>
    <row r="540" spans="1:17" x14ac:dyDescent="0.25">
      <c r="A540" s="15"/>
      <c r="B540" s="15">
        <v>9883</v>
      </c>
      <c r="C540" s="46" t="s">
        <v>118</v>
      </c>
      <c r="D540" s="2"/>
      <c r="E540" s="19" t="s">
        <v>12</v>
      </c>
      <c r="F540" s="47">
        <v>1.4E-2</v>
      </c>
      <c r="G540" s="14">
        <f t="shared" si="151"/>
        <v>1.4E-2</v>
      </c>
      <c r="H540" s="14">
        <f>IF(F540="","",F540*F5)*(1-$F$4)</f>
        <v>1.33</v>
      </c>
      <c r="I540" s="50">
        <f t="shared" si="148"/>
        <v>1.1083333333333334</v>
      </c>
      <c r="J540" s="20">
        <v>400</v>
      </c>
      <c r="K540" s="19" t="s">
        <v>20</v>
      </c>
      <c r="L540" s="19"/>
      <c r="M540" s="14"/>
      <c r="N540" s="14"/>
      <c r="O540" s="21" t="str">
        <f t="shared" si="152"/>
        <v/>
      </c>
      <c r="P540" s="21"/>
      <c r="Q540" s="22"/>
    </row>
    <row r="541" spans="1:17" x14ac:dyDescent="0.25">
      <c r="A541" s="23"/>
      <c r="B541" s="23">
        <v>9884</v>
      </c>
      <c r="C541" s="49" t="s">
        <v>119</v>
      </c>
      <c r="D541" s="25"/>
      <c r="E541" s="26" t="s">
        <v>12</v>
      </c>
      <c r="F541" s="48">
        <v>1.4E-2</v>
      </c>
      <c r="G541" s="27">
        <f t="shared" si="151"/>
        <v>1.4E-2</v>
      </c>
      <c r="H541" s="27">
        <f>IF(F541="","",F541*F5)*(1-$F$4)</f>
        <v>1.33</v>
      </c>
      <c r="I541" s="50">
        <f t="shared" si="148"/>
        <v>1.1083333333333334</v>
      </c>
      <c r="J541" s="28">
        <v>400</v>
      </c>
      <c r="K541" s="26" t="s">
        <v>20</v>
      </c>
      <c r="L541" s="26"/>
      <c r="M541" s="27"/>
      <c r="N541" s="27"/>
      <c r="O541" s="29" t="str">
        <f t="shared" si="152"/>
        <v/>
      </c>
      <c r="P541" s="29"/>
      <c r="Q541" s="30"/>
    </row>
    <row r="542" spans="1:17" x14ac:dyDescent="0.25">
      <c r="A542" s="15"/>
      <c r="B542" s="15">
        <v>9885</v>
      </c>
      <c r="C542" s="46" t="s">
        <v>120</v>
      </c>
      <c r="D542" s="2"/>
      <c r="E542" s="19" t="s">
        <v>12</v>
      </c>
      <c r="F542" s="47">
        <v>1.4E-2</v>
      </c>
      <c r="G542" s="14">
        <f t="shared" si="151"/>
        <v>1.4E-2</v>
      </c>
      <c r="H542" s="14">
        <f>IF(F542="","",F542*F5)*(1-$F$4)</f>
        <v>1.33</v>
      </c>
      <c r="I542" s="50">
        <f t="shared" si="148"/>
        <v>1.1083333333333334</v>
      </c>
      <c r="J542" s="20">
        <v>400</v>
      </c>
      <c r="K542" s="19" t="s">
        <v>20</v>
      </c>
      <c r="L542" s="19"/>
      <c r="M542" s="14"/>
      <c r="N542" s="14"/>
      <c r="O542" s="21" t="str">
        <f t="shared" si="152"/>
        <v/>
      </c>
      <c r="P542" s="21"/>
      <c r="Q542" s="22"/>
    </row>
    <row r="543" spans="1:17" x14ac:dyDescent="0.25">
      <c r="A543" s="23"/>
      <c r="B543" s="23">
        <v>9887</v>
      </c>
      <c r="C543" s="49" t="s">
        <v>121</v>
      </c>
      <c r="D543" s="25"/>
      <c r="E543" s="26" t="s">
        <v>12</v>
      </c>
      <c r="F543" s="48">
        <v>1.4E-2</v>
      </c>
      <c r="G543" s="27">
        <f t="shared" si="151"/>
        <v>1.4E-2</v>
      </c>
      <c r="H543" s="27">
        <f>IF(F543="","",F543*F5)*(1-$F$4)</f>
        <v>1.33</v>
      </c>
      <c r="I543" s="50">
        <f t="shared" si="148"/>
        <v>1.1083333333333334</v>
      </c>
      <c r="J543" s="28">
        <v>400</v>
      </c>
      <c r="K543" s="26" t="s">
        <v>20</v>
      </c>
      <c r="L543" s="26"/>
      <c r="M543" s="27"/>
      <c r="N543" s="27"/>
      <c r="O543" s="29" t="str">
        <f t="shared" si="152"/>
        <v/>
      </c>
      <c r="P543" s="29"/>
      <c r="Q543" s="30"/>
    </row>
    <row r="544" spans="1:17" x14ac:dyDescent="0.25">
      <c r="A544" s="15"/>
      <c r="B544" s="15">
        <v>9888</v>
      </c>
      <c r="C544" s="46" t="s">
        <v>122</v>
      </c>
      <c r="D544" s="2"/>
      <c r="E544" s="19" t="s">
        <v>12</v>
      </c>
      <c r="F544" s="47">
        <v>1.4E-2</v>
      </c>
      <c r="G544" s="14">
        <f t="shared" si="151"/>
        <v>1.4E-2</v>
      </c>
      <c r="H544" s="14">
        <f>IF(F544="","",F544*F5)*(1-$F$4)</f>
        <v>1.33</v>
      </c>
      <c r="I544" s="50">
        <f t="shared" si="148"/>
        <v>1.1083333333333334</v>
      </c>
      <c r="J544" s="20">
        <v>400</v>
      </c>
      <c r="K544" s="19" t="s">
        <v>20</v>
      </c>
      <c r="L544" s="19"/>
      <c r="M544" s="14"/>
      <c r="N544" s="14"/>
      <c r="O544" s="21" t="str">
        <f t="shared" si="152"/>
        <v/>
      </c>
      <c r="P544" s="21"/>
      <c r="Q544" s="22"/>
    </row>
    <row r="545" spans="1:17" x14ac:dyDescent="0.25">
      <c r="A545" s="23"/>
      <c r="B545" s="23">
        <v>9889</v>
      </c>
      <c r="C545" s="49" t="s">
        <v>123</v>
      </c>
      <c r="D545" s="25"/>
      <c r="E545" s="26" t="s">
        <v>12</v>
      </c>
      <c r="F545" s="48">
        <v>1.4E-2</v>
      </c>
      <c r="G545" s="27">
        <f t="shared" si="151"/>
        <v>1.4E-2</v>
      </c>
      <c r="H545" s="27">
        <f>IF(F545="","",F545*F5)*(1-$F$4)</f>
        <v>1.33</v>
      </c>
      <c r="I545" s="50">
        <f t="shared" si="148"/>
        <v>1.1083333333333334</v>
      </c>
      <c r="J545" s="28">
        <v>400</v>
      </c>
      <c r="K545" s="26" t="s">
        <v>20</v>
      </c>
      <c r="L545" s="26"/>
      <c r="M545" s="27"/>
      <c r="N545" s="27"/>
      <c r="O545" s="29" t="str">
        <f t="shared" si="152"/>
        <v/>
      </c>
      <c r="P545" s="29"/>
      <c r="Q545" s="30"/>
    </row>
    <row r="546" spans="1:17" x14ac:dyDescent="0.25">
      <c r="A546" s="15"/>
      <c r="B546" s="15">
        <v>9890</v>
      </c>
      <c r="C546" s="46" t="s">
        <v>124</v>
      </c>
      <c r="D546" s="2"/>
      <c r="E546" s="19" t="s">
        <v>12</v>
      </c>
      <c r="F546" s="47">
        <v>1.4E-2</v>
      </c>
      <c r="G546" s="14">
        <f t="shared" ref="G546:G577" si="153">IF(F546="","",F546*(1-$F$4))</f>
        <v>1.4E-2</v>
      </c>
      <c r="H546" s="14">
        <f>IF(F546="","",F546*F5)*(1-$F$4)</f>
        <v>1.33</v>
      </c>
      <c r="I546" s="50">
        <f t="shared" si="148"/>
        <v>1.1083333333333334</v>
      </c>
      <c r="J546" s="20">
        <v>400</v>
      </c>
      <c r="K546" s="19" t="s">
        <v>20</v>
      </c>
      <c r="L546" s="19"/>
      <c r="M546" s="14"/>
      <c r="N546" s="14"/>
      <c r="O546" s="21" t="str">
        <f t="shared" ref="O546:O577" si="154">IF(OR(D546="",H546=""),"",D546*H546)</f>
        <v/>
      </c>
      <c r="P546" s="21"/>
      <c r="Q546" s="22"/>
    </row>
    <row r="547" spans="1:17" x14ac:dyDescent="0.25">
      <c r="A547" s="23"/>
      <c r="B547" s="23">
        <v>9891</v>
      </c>
      <c r="C547" s="49" t="s">
        <v>125</v>
      </c>
      <c r="D547" s="25"/>
      <c r="E547" s="26" t="s">
        <v>12</v>
      </c>
      <c r="F547" s="48">
        <v>1.4E-2</v>
      </c>
      <c r="G547" s="27">
        <f t="shared" si="153"/>
        <v>1.4E-2</v>
      </c>
      <c r="H547" s="27">
        <f>IF(F547="","",F547*F5)*(1-$F$4)</f>
        <v>1.33</v>
      </c>
      <c r="I547" s="50">
        <f t="shared" si="148"/>
        <v>1.1083333333333334</v>
      </c>
      <c r="J547" s="28">
        <v>400</v>
      </c>
      <c r="K547" s="26" t="s">
        <v>20</v>
      </c>
      <c r="L547" s="26"/>
      <c r="M547" s="27"/>
      <c r="N547" s="27"/>
      <c r="O547" s="29" t="str">
        <f t="shared" si="154"/>
        <v/>
      </c>
      <c r="P547" s="29"/>
      <c r="Q547" s="30"/>
    </row>
    <row r="548" spans="1:17" x14ac:dyDescent="0.25">
      <c r="A548" s="15"/>
      <c r="B548" s="15">
        <v>9892</v>
      </c>
      <c r="C548" s="46" t="s">
        <v>126</v>
      </c>
      <c r="D548" s="2"/>
      <c r="E548" s="19" t="s">
        <v>12</v>
      </c>
      <c r="F548" s="47">
        <v>1.4E-2</v>
      </c>
      <c r="G548" s="14">
        <f t="shared" si="153"/>
        <v>1.4E-2</v>
      </c>
      <c r="H548" s="14">
        <f>IF(F548="","",F548*F5)*(1-$F$4)</f>
        <v>1.33</v>
      </c>
      <c r="I548" s="50">
        <f t="shared" si="148"/>
        <v>1.1083333333333334</v>
      </c>
      <c r="J548" s="20">
        <v>400</v>
      </c>
      <c r="K548" s="19" t="s">
        <v>20</v>
      </c>
      <c r="L548" s="19"/>
      <c r="M548" s="14"/>
      <c r="N548" s="14"/>
      <c r="O548" s="21" t="str">
        <f t="shared" si="154"/>
        <v/>
      </c>
      <c r="P548" s="21"/>
      <c r="Q548" s="22"/>
    </row>
    <row r="549" spans="1:17" x14ac:dyDescent="0.25">
      <c r="A549" s="23"/>
      <c r="B549" s="23">
        <v>9893</v>
      </c>
      <c r="C549" s="49" t="s">
        <v>127</v>
      </c>
      <c r="D549" s="25"/>
      <c r="E549" s="26" t="s">
        <v>12</v>
      </c>
      <c r="F549" s="48">
        <v>1.4E-2</v>
      </c>
      <c r="G549" s="27">
        <f t="shared" si="153"/>
        <v>1.4E-2</v>
      </c>
      <c r="H549" s="27">
        <f>IF(F549="","",F549*F5)*(1-$F$4)</f>
        <v>1.33</v>
      </c>
      <c r="I549" s="50">
        <f t="shared" si="148"/>
        <v>1.1083333333333334</v>
      </c>
      <c r="J549" s="28">
        <v>400</v>
      </c>
      <c r="K549" s="26" t="s">
        <v>20</v>
      </c>
      <c r="L549" s="26"/>
      <c r="M549" s="27"/>
      <c r="N549" s="27"/>
      <c r="O549" s="29" t="str">
        <f t="shared" si="154"/>
        <v/>
      </c>
      <c r="P549" s="29"/>
      <c r="Q549" s="30"/>
    </row>
    <row r="550" spans="1:17" x14ac:dyDescent="0.25">
      <c r="A550" s="15"/>
      <c r="B550" s="15">
        <v>9878</v>
      </c>
      <c r="C550" s="46" t="s">
        <v>128</v>
      </c>
      <c r="D550" s="2"/>
      <c r="E550" s="19" t="s">
        <v>12</v>
      </c>
      <c r="F550" s="47">
        <v>1.4E-2</v>
      </c>
      <c r="G550" s="14">
        <f t="shared" si="153"/>
        <v>1.4E-2</v>
      </c>
      <c r="H550" s="14">
        <f>IF(F550="","",F550*F5)*(1-$F$4)</f>
        <v>1.33</v>
      </c>
      <c r="I550" s="50">
        <f t="shared" si="148"/>
        <v>1.1083333333333334</v>
      </c>
      <c r="J550" s="20">
        <v>400</v>
      </c>
      <c r="K550" s="19" t="s">
        <v>20</v>
      </c>
      <c r="L550" s="19"/>
      <c r="M550" s="14"/>
      <c r="N550" s="14"/>
      <c r="O550" s="21" t="str">
        <f t="shared" si="154"/>
        <v/>
      </c>
      <c r="P550" s="21"/>
      <c r="Q550" s="22"/>
    </row>
    <row r="551" spans="1:17" x14ac:dyDescent="0.25">
      <c r="A551" s="23"/>
      <c r="B551" s="23">
        <v>9863</v>
      </c>
      <c r="C551" s="49" t="s">
        <v>129</v>
      </c>
      <c r="D551" s="25"/>
      <c r="E551" s="26" t="s">
        <v>12</v>
      </c>
      <c r="F551" s="48">
        <v>1.4E-2</v>
      </c>
      <c r="G551" s="27">
        <f t="shared" si="153"/>
        <v>1.4E-2</v>
      </c>
      <c r="H551" s="27">
        <f>IF(F551="","",F551*F5)*(1-$F$4)</f>
        <v>1.33</v>
      </c>
      <c r="I551" s="50">
        <f t="shared" si="148"/>
        <v>1.1083333333333334</v>
      </c>
      <c r="J551" s="28">
        <v>400</v>
      </c>
      <c r="K551" s="26" t="s">
        <v>20</v>
      </c>
      <c r="L551" s="26"/>
      <c r="M551" s="27"/>
      <c r="N551" s="27"/>
      <c r="O551" s="29" t="str">
        <f t="shared" si="154"/>
        <v/>
      </c>
      <c r="P551" s="29"/>
      <c r="Q551" s="30"/>
    </row>
    <row r="552" spans="1:17" x14ac:dyDescent="0.25">
      <c r="A552" s="15"/>
      <c r="B552" s="15">
        <v>9860</v>
      </c>
      <c r="C552" s="46" t="s">
        <v>130</v>
      </c>
      <c r="D552" s="2"/>
      <c r="E552" s="19" t="s">
        <v>12</v>
      </c>
      <c r="F552" s="47">
        <v>1.4E-2</v>
      </c>
      <c r="G552" s="14">
        <f t="shared" si="153"/>
        <v>1.4E-2</v>
      </c>
      <c r="H552" s="14">
        <f>IF(F552="","",F552*F5)*(1-$F$4)</f>
        <v>1.33</v>
      </c>
      <c r="I552" s="50">
        <f t="shared" si="148"/>
        <v>1.1083333333333334</v>
      </c>
      <c r="J552" s="20">
        <v>400</v>
      </c>
      <c r="K552" s="19" t="s">
        <v>20</v>
      </c>
      <c r="L552" s="19"/>
      <c r="M552" s="14"/>
      <c r="N552" s="14"/>
      <c r="O552" s="21" t="str">
        <f t="shared" si="154"/>
        <v/>
      </c>
      <c r="P552" s="21"/>
      <c r="Q552" s="22"/>
    </row>
    <row r="553" spans="1:17" x14ac:dyDescent="0.25">
      <c r="A553" s="23"/>
      <c r="B553" s="23">
        <v>9886</v>
      </c>
      <c r="C553" s="49" t="s">
        <v>131</v>
      </c>
      <c r="D553" s="25"/>
      <c r="E553" s="26" t="s">
        <v>12</v>
      </c>
      <c r="F553" s="48">
        <v>1.4E-2</v>
      </c>
      <c r="G553" s="27">
        <f t="shared" si="153"/>
        <v>1.4E-2</v>
      </c>
      <c r="H553" s="27">
        <f>IF(F553="","",F553*F5)*(1-$F$4)</f>
        <v>1.33</v>
      </c>
      <c r="I553" s="50">
        <f t="shared" si="148"/>
        <v>1.1083333333333334</v>
      </c>
      <c r="J553" s="28">
        <v>400</v>
      </c>
      <c r="K553" s="26" t="s">
        <v>20</v>
      </c>
      <c r="L553" s="26"/>
      <c r="M553" s="27"/>
      <c r="N553" s="27"/>
      <c r="O553" s="29" t="str">
        <f t="shared" si="154"/>
        <v/>
      </c>
      <c r="P553" s="29"/>
      <c r="Q553" s="30"/>
    </row>
    <row r="554" spans="1:17" x14ac:dyDescent="0.25">
      <c r="A554" s="15"/>
      <c r="B554" s="15">
        <v>9862</v>
      </c>
      <c r="C554" s="46" t="s">
        <v>132</v>
      </c>
      <c r="D554" s="2"/>
      <c r="E554" s="19" t="s">
        <v>12</v>
      </c>
      <c r="F554" s="47">
        <v>1.4E-2</v>
      </c>
      <c r="G554" s="14">
        <f t="shared" si="153"/>
        <v>1.4E-2</v>
      </c>
      <c r="H554" s="14">
        <f>IF(F554="","",F554*F5)*(1-$F$4)</f>
        <v>1.33</v>
      </c>
      <c r="I554" s="50">
        <f t="shared" si="148"/>
        <v>1.1083333333333334</v>
      </c>
      <c r="J554" s="20">
        <v>400</v>
      </c>
      <c r="K554" s="19" t="s">
        <v>20</v>
      </c>
      <c r="L554" s="19"/>
      <c r="M554" s="14"/>
      <c r="N554" s="14"/>
      <c r="O554" s="21" t="str">
        <f t="shared" si="154"/>
        <v/>
      </c>
      <c r="P554" s="21"/>
      <c r="Q554" s="22"/>
    </row>
    <row r="555" spans="1:17" x14ac:dyDescent="0.25">
      <c r="A555" s="23"/>
      <c r="B555" s="23">
        <v>9865</v>
      </c>
      <c r="C555" s="49" t="s">
        <v>133</v>
      </c>
      <c r="D555" s="25"/>
      <c r="E555" s="26" t="s">
        <v>12</v>
      </c>
      <c r="F555" s="48">
        <v>1.4E-2</v>
      </c>
      <c r="G555" s="27">
        <f t="shared" si="153"/>
        <v>1.4E-2</v>
      </c>
      <c r="H555" s="27">
        <f>IF(F555="","",F555*F5)*(1-$F$4)</f>
        <v>1.33</v>
      </c>
      <c r="I555" s="50">
        <f t="shared" si="148"/>
        <v>1.1083333333333334</v>
      </c>
      <c r="J555" s="28">
        <v>400</v>
      </c>
      <c r="K555" s="26" t="s">
        <v>20</v>
      </c>
      <c r="L555" s="26"/>
      <c r="M555" s="27"/>
      <c r="N555" s="27"/>
      <c r="O555" s="29" t="str">
        <f t="shared" si="154"/>
        <v/>
      </c>
      <c r="P555" s="29"/>
      <c r="Q555" s="30"/>
    </row>
    <row r="556" spans="1:17" x14ac:dyDescent="0.25">
      <c r="A556" s="15"/>
      <c r="B556" s="15">
        <v>9861</v>
      </c>
      <c r="C556" s="46" t="s">
        <v>134</v>
      </c>
      <c r="D556" s="2"/>
      <c r="E556" s="19" t="s">
        <v>12</v>
      </c>
      <c r="F556" s="47">
        <v>1.4E-2</v>
      </c>
      <c r="G556" s="14">
        <f t="shared" si="153"/>
        <v>1.4E-2</v>
      </c>
      <c r="H556" s="14">
        <f>IF(F556="","",F556*F5)*(1-$F$4)</f>
        <v>1.33</v>
      </c>
      <c r="I556" s="50">
        <f t="shared" si="148"/>
        <v>1.1083333333333334</v>
      </c>
      <c r="J556" s="20">
        <v>400</v>
      </c>
      <c r="K556" s="19" t="s">
        <v>20</v>
      </c>
      <c r="L556" s="19"/>
      <c r="M556" s="14"/>
      <c r="N556" s="14"/>
      <c r="O556" s="21" t="str">
        <f t="shared" si="154"/>
        <v/>
      </c>
      <c r="P556" s="21"/>
      <c r="Q556" s="22"/>
    </row>
    <row r="557" spans="1:17" ht="21" x14ac:dyDescent="0.25">
      <c r="A557" s="23"/>
      <c r="B557" s="23">
        <v>9991</v>
      </c>
      <c r="C557" s="49" t="s">
        <v>233</v>
      </c>
      <c r="D557" s="25"/>
      <c r="E557" s="26" t="s">
        <v>12</v>
      </c>
      <c r="F557" s="48">
        <v>1.9E-2</v>
      </c>
      <c r="G557" s="27">
        <f t="shared" si="153"/>
        <v>1.9E-2</v>
      </c>
      <c r="H557" s="27">
        <f>IF(F557="","",F557*F5)*(1-$F$4)</f>
        <v>1.8049999999999999</v>
      </c>
      <c r="I557" s="50">
        <f t="shared" si="148"/>
        <v>1.5041666666666667</v>
      </c>
      <c r="J557" s="28">
        <v>400</v>
      </c>
      <c r="K557" s="26" t="s">
        <v>20</v>
      </c>
      <c r="L557" s="26">
        <f>H557*400</f>
        <v>722</v>
      </c>
      <c r="M557" s="27"/>
      <c r="N557" s="27"/>
      <c r="O557" s="29" t="str">
        <f t="shared" si="154"/>
        <v/>
      </c>
      <c r="P557" s="29"/>
      <c r="Q557" s="30"/>
    </row>
    <row r="558" spans="1:17" ht="21" x14ac:dyDescent="0.25">
      <c r="A558" s="15"/>
      <c r="B558" s="15" t="s">
        <v>307</v>
      </c>
      <c r="C558" s="46" t="s">
        <v>308</v>
      </c>
      <c r="D558" s="2"/>
      <c r="E558" s="19" t="s">
        <v>12</v>
      </c>
      <c r="F558" s="47">
        <v>1.9E-2</v>
      </c>
      <c r="G558" s="14">
        <f t="shared" si="153"/>
        <v>1.9E-2</v>
      </c>
      <c r="H558" s="14">
        <f>IF(F558="","",F558*F5)*(1-$F$4)</f>
        <v>1.8049999999999999</v>
      </c>
      <c r="I558" s="50">
        <f t="shared" ref="I558" si="155">H558/1.2</f>
        <v>1.5041666666666667</v>
      </c>
      <c r="J558" s="20">
        <v>400</v>
      </c>
      <c r="K558" s="19" t="s">
        <v>20</v>
      </c>
      <c r="L558" s="19"/>
      <c r="M558" s="14"/>
      <c r="N558" s="14"/>
      <c r="O558" s="21" t="str">
        <f t="shared" si="154"/>
        <v/>
      </c>
      <c r="P558" s="21"/>
      <c r="Q558" s="22"/>
    </row>
    <row r="559" spans="1:17" x14ac:dyDescent="0.25">
      <c r="A559" s="23"/>
      <c r="B559" s="23">
        <v>9994</v>
      </c>
      <c r="C559" s="49" t="s">
        <v>319</v>
      </c>
      <c r="D559" s="25"/>
      <c r="E559" s="26" t="s">
        <v>12</v>
      </c>
      <c r="F559" s="48">
        <v>1.9E-2</v>
      </c>
      <c r="G559" s="27">
        <f t="shared" si="153"/>
        <v>1.9E-2</v>
      </c>
      <c r="H559" s="27">
        <f>IF(F559="","",F559*F5)*(1-$F$4)</f>
        <v>1.8049999999999999</v>
      </c>
      <c r="I559" s="50">
        <f t="shared" si="148"/>
        <v>1.5041666666666667</v>
      </c>
      <c r="J559" s="28">
        <v>400</v>
      </c>
      <c r="K559" s="26" t="s">
        <v>20</v>
      </c>
      <c r="L559" s="26"/>
      <c r="M559" s="27"/>
      <c r="N559" s="27"/>
      <c r="O559" s="29" t="str">
        <f t="shared" si="154"/>
        <v/>
      </c>
      <c r="P559" s="29"/>
      <c r="Q559" s="30"/>
    </row>
    <row r="560" spans="1:17" ht="21" x14ac:dyDescent="0.25">
      <c r="A560" s="15"/>
      <c r="B560" s="15" t="s">
        <v>309</v>
      </c>
      <c r="C560" s="46" t="s">
        <v>310</v>
      </c>
      <c r="D560" s="2"/>
      <c r="E560" s="19" t="s">
        <v>12</v>
      </c>
      <c r="F560" s="47">
        <v>1.9E-2</v>
      </c>
      <c r="G560" s="14">
        <f t="shared" si="153"/>
        <v>1.9E-2</v>
      </c>
      <c r="H560" s="14">
        <f>IF(F560="","",F560*F5)*(1-$F$4)</f>
        <v>1.8049999999999999</v>
      </c>
      <c r="I560" s="50">
        <f t="shared" ref="I560" si="156">H560/1.2</f>
        <v>1.5041666666666667</v>
      </c>
      <c r="J560" s="20">
        <v>400</v>
      </c>
      <c r="K560" s="19" t="s">
        <v>20</v>
      </c>
      <c r="L560" s="19"/>
      <c r="M560" s="14"/>
      <c r="N560" s="14"/>
      <c r="O560" s="21" t="str">
        <f t="shared" si="154"/>
        <v/>
      </c>
      <c r="P560" s="21"/>
      <c r="Q560" s="22"/>
    </row>
    <row r="561" spans="1:17" x14ac:dyDescent="0.25">
      <c r="A561" s="23"/>
      <c r="B561" s="23">
        <v>1150004</v>
      </c>
      <c r="C561" s="49" t="s">
        <v>716</v>
      </c>
      <c r="D561" s="25"/>
      <c r="E561" s="26" t="s">
        <v>12</v>
      </c>
      <c r="F561" s="48">
        <v>1.6E-2</v>
      </c>
      <c r="G561" s="27">
        <f t="shared" si="153"/>
        <v>1.6E-2</v>
      </c>
      <c r="H561" s="27">
        <f>IF(F561="","",F561*F5)*(1-$F$4)</f>
        <v>1.52</v>
      </c>
      <c r="I561" s="50">
        <f t="shared" si="148"/>
        <v>1.2666666666666668</v>
      </c>
      <c r="J561" s="28">
        <v>400</v>
      </c>
      <c r="K561" s="26" t="s">
        <v>20</v>
      </c>
      <c r="L561" s="26"/>
      <c r="M561" s="27"/>
      <c r="N561" s="27"/>
      <c r="O561" s="29" t="str">
        <f t="shared" si="154"/>
        <v/>
      </c>
      <c r="P561" s="29"/>
      <c r="Q561" s="30"/>
    </row>
    <row r="562" spans="1:17" x14ac:dyDescent="0.25">
      <c r="A562" s="15"/>
      <c r="B562" s="15">
        <v>1150005</v>
      </c>
      <c r="C562" s="46" t="s">
        <v>701</v>
      </c>
      <c r="D562" s="2"/>
      <c r="E562" s="19" t="s">
        <v>12</v>
      </c>
      <c r="F562" s="47">
        <v>1.6E-2</v>
      </c>
      <c r="G562" s="14">
        <f t="shared" si="153"/>
        <v>1.6E-2</v>
      </c>
      <c r="H562" s="14">
        <f>IF(F562="","",F562*F5)*(1-$F$4)</f>
        <v>1.52</v>
      </c>
      <c r="I562" s="50">
        <f t="shared" ref="I562:I626" si="157">H562/1.2</f>
        <v>1.2666666666666668</v>
      </c>
      <c r="J562" s="20">
        <v>400</v>
      </c>
      <c r="K562" s="19" t="s">
        <v>20</v>
      </c>
      <c r="L562" s="19"/>
      <c r="M562" s="14"/>
      <c r="N562" s="14"/>
      <c r="O562" s="21" t="str">
        <f t="shared" si="154"/>
        <v/>
      </c>
      <c r="P562" s="21"/>
      <c r="Q562" s="22"/>
    </row>
    <row r="563" spans="1:17" x14ac:dyDescent="0.25">
      <c r="A563" s="23"/>
      <c r="B563" s="23">
        <v>9896</v>
      </c>
      <c r="C563" s="49" t="s">
        <v>135</v>
      </c>
      <c r="D563" s="25"/>
      <c r="E563" s="26" t="s">
        <v>12</v>
      </c>
      <c r="F563" s="48">
        <v>1.6E-2</v>
      </c>
      <c r="G563" s="27">
        <f t="shared" si="153"/>
        <v>1.6E-2</v>
      </c>
      <c r="H563" s="27">
        <f>IF(F563="","",F563*F5)*(1-$F$4)</f>
        <v>1.52</v>
      </c>
      <c r="I563" s="50">
        <f t="shared" si="157"/>
        <v>1.2666666666666668</v>
      </c>
      <c r="J563" s="28">
        <v>400</v>
      </c>
      <c r="K563" s="26" t="s">
        <v>20</v>
      </c>
      <c r="L563" s="26"/>
      <c r="M563" s="27"/>
      <c r="N563" s="27"/>
      <c r="O563" s="29" t="str">
        <f t="shared" si="154"/>
        <v/>
      </c>
      <c r="P563" s="29"/>
      <c r="Q563" s="30"/>
    </row>
    <row r="564" spans="1:17" x14ac:dyDescent="0.25">
      <c r="A564" s="15"/>
      <c r="B564" s="15">
        <v>1150058</v>
      </c>
      <c r="C564" s="46" t="s">
        <v>640</v>
      </c>
      <c r="D564" s="2"/>
      <c r="E564" s="19" t="s">
        <v>12</v>
      </c>
      <c r="F564" s="47">
        <v>1.6E-2</v>
      </c>
      <c r="G564" s="14">
        <f t="shared" si="153"/>
        <v>1.6E-2</v>
      </c>
      <c r="H564" s="14">
        <f>IF(F564="","",F564*F5)*(1-$F$4)</f>
        <v>1.52</v>
      </c>
      <c r="I564" s="50">
        <f t="shared" si="157"/>
        <v>1.2666666666666668</v>
      </c>
      <c r="J564" s="20">
        <v>400</v>
      </c>
      <c r="K564" s="19" t="s">
        <v>20</v>
      </c>
      <c r="L564" s="19"/>
      <c r="M564" s="14"/>
      <c r="N564" s="14"/>
      <c r="O564" s="21" t="str">
        <f t="shared" si="154"/>
        <v/>
      </c>
      <c r="P564" s="21"/>
      <c r="Q564" s="22"/>
    </row>
    <row r="565" spans="1:17" x14ac:dyDescent="0.25">
      <c r="A565" s="23"/>
      <c r="B565" s="23">
        <v>1150059</v>
      </c>
      <c r="C565" s="49" t="s">
        <v>642</v>
      </c>
      <c r="D565" s="25"/>
      <c r="E565" s="26" t="s">
        <v>12</v>
      </c>
      <c r="F565" s="48">
        <v>1.6E-2</v>
      </c>
      <c r="G565" s="27">
        <f t="shared" si="153"/>
        <v>1.6E-2</v>
      </c>
      <c r="H565" s="27">
        <f>IF(F565="","",F565*F5)*(1-$F$4)</f>
        <v>1.52</v>
      </c>
      <c r="I565" s="50">
        <f t="shared" si="157"/>
        <v>1.2666666666666668</v>
      </c>
      <c r="J565" s="28">
        <v>400</v>
      </c>
      <c r="K565" s="26" t="s">
        <v>20</v>
      </c>
      <c r="L565" s="26"/>
      <c r="M565" s="27"/>
      <c r="N565" s="27"/>
      <c r="O565" s="29" t="str">
        <f t="shared" si="154"/>
        <v/>
      </c>
      <c r="P565" s="29"/>
      <c r="Q565" s="30"/>
    </row>
    <row r="566" spans="1:17" x14ac:dyDescent="0.25">
      <c r="A566" s="15"/>
      <c r="B566" s="15">
        <v>9899</v>
      </c>
      <c r="C566" s="46" t="s">
        <v>136</v>
      </c>
      <c r="D566" s="2"/>
      <c r="E566" s="19" t="s">
        <v>12</v>
      </c>
      <c r="F566" s="47">
        <v>1.6E-2</v>
      </c>
      <c r="G566" s="14">
        <f t="shared" si="153"/>
        <v>1.6E-2</v>
      </c>
      <c r="H566" s="14">
        <f>IF(F566="","",F566*F5)*(1-$F$4)</f>
        <v>1.52</v>
      </c>
      <c r="I566" s="50">
        <f t="shared" si="157"/>
        <v>1.2666666666666668</v>
      </c>
      <c r="J566" s="20">
        <v>400</v>
      </c>
      <c r="K566" s="19" t="s">
        <v>20</v>
      </c>
      <c r="L566" s="19"/>
      <c r="M566" s="14"/>
      <c r="N566" s="14"/>
      <c r="O566" s="21" t="str">
        <f t="shared" si="154"/>
        <v/>
      </c>
      <c r="P566" s="21"/>
      <c r="Q566" s="22"/>
    </row>
    <row r="567" spans="1:17" x14ac:dyDescent="0.25">
      <c r="A567" s="23"/>
      <c r="B567" s="23">
        <v>9900</v>
      </c>
      <c r="C567" s="49" t="s">
        <v>137</v>
      </c>
      <c r="D567" s="25"/>
      <c r="E567" s="26" t="s">
        <v>12</v>
      </c>
      <c r="F567" s="48">
        <v>1.6E-2</v>
      </c>
      <c r="G567" s="27">
        <f t="shared" si="153"/>
        <v>1.6E-2</v>
      </c>
      <c r="H567" s="27">
        <f>IF(F567="","",F567*F5)*(1-$F$4)</f>
        <v>1.52</v>
      </c>
      <c r="I567" s="50">
        <f t="shared" si="157"/>
        <v>1.2666666666666668</v>
      </c>
      <c r="J567" s="28">
        <v>400</v>
      </c>
      <c r="K567" s="26" t="s">
        <v>20</v>
      </c>
      <c r="L567" s="26"/>
      <c r="M567" s="27"/>
      <c r="N567" s="27"/>
      <c r="O567" s="29" t="str">
        <f t="shared" si="154"/>
        <v/>
      </c>
      <c r="P567" s="29"/>
      <c r="Q567" s="30"/>
    </row>
    <row r="568" spans="1:17" x14ac:dyDescent="0.25">
      <c r="A568" s="15"/>
      <c r="B568" s="15">
        <v>1150062</v>
      </c>
      <c r="C568" s="46" t="s">
        <v>641</v>
      </c>
      <c r="D568" s="2"/>
      <c r="E568" s="19" t="s">
        <v>12</v>
      </c>
      <c r="F568" s="47">
        <v>1.6E-2</v>
      </c>
      <c r="G568" s="14">
        <f t="shared" si="153"/>
        <v>1.6E-2</v>
      </c>
      <c r="H568" s="14">
        <f>IF(F568="","",F568*F5)*(1-$F$4)</f>
        <v>1.52</v>
      </c>
      <c r="I568" s="50">
        <f t="shared" si="157"/>
        <v>1.2666666666666668</v>
      </c>
      <c r="J568" s="20">
        <v>400</v>
      </c>
      <c r="K568" s="19" t="s">
        <v>20</v>
      </c>
      <c r="L568" s="19"/>
      <c r="M568" s="14"/>
      <c r="N568" s="14"/>
      <c r="O568" s="21" t="str">
        <f t="shared" si="154"/>
        <v/>
      </c>
      <c r="P568" s="21"/>
      <c r="Q568" s="22"/>
    </row>
    <row r="569" spans="1:17" x14ac:dyDescent="0.25">
      <c r="A569" s="23"/>
      <c r="B569" s="23">
        <v>9902</v>
      </c>
      <c r="C569" s="49" t="s">
        <v>138</v>
      </c>
      <c r="D569" s="25"/>
      <c r="E569" s="26" t="s">
        <v>12</v>
      </c>
      <c r="F569" s="48">
        <v>1.6E-2</v>
      </c>
      <c r="G569" s="27">
        <f t="shared" si="153"/>
        <v>1.6E-2</v>
      </c>
      <c r="H569" s="27">
        <f>IF(F569="","",F569*F5)*(1-$F$4)</f>
        <v>1.52</v>
      </c>
      <c r="I569" s="50">
        <f t="shared" si="157"/>
        <v>1.2666666666666668</v>
      </c>
      <c r="J569" s="28">
        <v>400</v>
      </c>
      <c r="K569" s="26" t="s">
        <v>20</v>
      </c>
      <c r="L569" s="26"/>
      <c r="M569" s="27"/>
      <c r="N569" s="27"/>
      <c r="O569" s="29" t="str">
        <f t="shared" si="154"/>
        <v/>
      </c>
      <c r="P569" s="29"/>
      <c r="Q569" s="30"/>
    </row>
    <row r="570" spans="1:17" x14ac:dyDescent="0.25">
      <c r="A570" s="15"/>
      <c r="B570" s="15">
        <v>1150064</v>
      </c>
      <c r="C570" s="46" t="s">
        <v>719</v>
      </c>
      <c r="D570" s="2"/>
      <c r="E570" s="19" t="s">
        <v>12</v>
      </c>
      <c r="F570" s="47">
        <v>1.6E-2</v>
      </c>
      <c r="G570" s="14">
        <f t="shared" si="153"/>
        <v>1.6E-2</v>
      </c>
      <c r="H570" s="14">
        <f>IF(F570="","",F570*F5)*(1-$F$4)</f>
        <v>1.52</v>
      </c>
      <c r="I570" s="50">
        <f t="shared" si="157"/>
        <v>1.2666666666666668</v>
      </c>
      <c r="J570" s="20">
        <v>400</v>
      </c>
      <c r="K570" s="19" t="s">
        <v>20</v>
      </c>
      <c r="L570" s="19"/>
      <c r="M570" s="14"/>
      <c r="N570" s="14"/>
      <c r="O570" s="21" t="str">
        <f t="shared" si="154"/>
        <v/>
      </c>
      <c r="P570" s="21"/>
      <c r="Q570" s="22"/>
    </row>
    <row r="571" spans="1:17" x14ac:dyDescent="0.25">
      <c r="A571" s="23"/>
      <c r="B571" s="23">
        <v>9911</v>
      </c>
      <c r="C571" s="49" t="s">
        <v>139</v>
      </c>
      <c r="D571" s="25"/>
      <c r="E571" s="26" t="s">
        <v>12</v>
      </c>
      <c r="F571" s="48">
        <v>1.6E-2</v>
      </c>
      <c r="G571" s="27">
        <f t="shared" si="153"/>
        <v>1.6E-2</v>
      </c>
      <c r="H571" s="27">
        <f>IF(F571="","",F571*F5)*(1-$F$4)</f>
        <v>1.52</v>
      </c>
      <c r="I571" s="50">
        <f t="shared" si="157"/>
        <v>1.2666666666666668</v>
      </c>
      <c r="J571" s="28">
        <v>400</v>
      </c>
      <c r="K571" s="26" t="s">
        <v>20</v>
      </c>
      <c r="L571" s="26"/>
      <c r="M571" s="27"/>
      <c r="N571" s="27"/>
      <c r="O571" s="29" t="str">
        <f t="shared" si="154"/>
        <v/>
      </c>
      <c r="P571" s="29"/>
      <c r="Q571" s="30"/>
    </row>
    <row r="572" spans="1:17" x14ac:dyDescent="0.25">
      <c r="A572" s="15"/>
      <c r="B572" s="15">
        <v>9912</v>
      </c>
      <c r="C572" s="46" t="s">
        <v>140</v>
      </c>
      <c r="D572" s="2"/>
      <c r="E572" s="19" t="s">
        <v>12</v>
      </c>
      <c r="F572" s="47">
        <v>1.6E-2</v>
      </c>
      <c r="G572" s="14">
        <f t="shared" si="153"/>
        <v>1.6E-2</v>
      </c>
      <c r="H572" s="14">
        <f>IF(F572="","",F572*F5)*(1-$F$4)</f>
        <v>1.52</v>
      </c>
      <c r="I572" s="50">
        <f t="shared" si="157"/>
        <v>1.2666666666666668</v>
      </c>
      <c r="J572" s="20">
        <v>400</v>
      </c>
      <c r="K572" s="19" t="s">
        <v>20</v>
      </c>
      <c r="L572" s="19"/>
      <c r="M572" s="14"/>
      <c r="N572" s="14"/>
      <c r="O572" s="21" t="str">
        <f t="shared" si="154"/>
        <v/>
      </c>
      <c r="P572" s="21"/>
      <c r="Q572" s="22"/>
    </row>
    <row r="573" spans="1:17" x14ac:dyDescent="0.25">
      <c r="A573" s="23"/>
      <c r="B573" s="23">
        <v>9913</v>
      </c>
      <c r="C573" s="49" t="s">
        <v>141</v>
      </c>
      <c r="D573" s="25"/>
      <c r="E573" s="26" t="s">
        <v>12</v>
      </c>
      <c r="F573" s="48">
        <v>1.6E-2</v>
      </c>
      <c r="G573" s="27">
        <f t="shared" si="153"/>
        <v>1.6E-2</v>
      </c>
      <c r="H573" s="27">
        <f>IF(F573="","",F573*F5)*(1-$F$4)</f>
        <v>1.52</v>
      </c>
      <c r="I573" s="50">
        <f t="shared" si="157"/>
        <v>1.2666666666666668</v>
      </c>
      <c r="J573" s="28">
        <v>400</v>
      </c>
      <c r="K573" s="26" t="s">
        <v>20</v>
      </c>
      <c r="L573" s="26"/>
      <c r="M573" s="27"/>
      <c r="N573" s="27"/>
      <c r="O573" s="29" t="str">
        <f t="shared" si="154"/>
        <v/>
      </c>
      <c r="P573" s="29"/>
      <c r="Q573" s="30"/>
    </row>
    <row r="574" spans="1:17" x14ac:dyDescent="0.25">
      <c r="A574" s="15"/>
      <c r="B574" s="15">
        <v>9914</v>
      </c>
      <c r="C574" s="46" t="s">
        <v>142</v>
      </c>
      <c r="D574" s="2"/>
      <c r="E574" s="19" t="s">
        <v>12</v>
      </c>
      <c r="F574" s="47">
        <v>1.6E-2</v>
      </c>
      <c r="G574" s="14">
        <f t="shared" si="153"/>
        <v>1.6E-2</v>
      </c>
      <c r="H574" s="14">
        <f>IF(F574="","",F574*F5)*(1-$F$4)</f>
        <v>1.52</v>
      </c>
      <c r="I574" s="50">
        <f t="shared" si="157"/>
        <v>1.2666666666666668</v>
      </c>
      <c r="J574" s="20">
        <v>400</v>
      </c>
      <c r="K574" s="19" t="s">
        <v>20</v>
      </c>
      <c r="L574" s="19"/>
      <c r="M574" s="14"/>
      <c r="N574" s="14"/>
      <c r="O574" s="21" t="str">
        <f t="shared" si="154"/>
        <v/>
      </c>
      <c r="P574" s="21"/>
      <c r="Q574" s="22"/>
    </row>
    <row r="575" spans="1:17" x14ac:dyDescent="0.25">
      <c r="A575" s="23"/>
      <c r="B575" s="23">
        <v>9915</v>
      </c>
      <c r="C575" s="49" t="s">
        <v>143</v>
      </c>
      <c r="D575" s="25"/>
      <c r="E575" s="26" t="s">
        <v>12</v>
      </c>
      <c r="F575" s="48">
        <v>1.6E-2</v>
      </c>
      <c r="G575" s="27">
        <f t="shared" si="153"/>
        <v>1.6E-2</v>
      </c>
      <c r="H575" s="27">
        <f>IF(F575="","",F575*F5)*(1-$F$4)</f>
        <v>1.52</v>
      </c>
      <c r="I575" s="50">
        <f t="shared" si="157"/>
        <v>1.2666666666666668</v>
      </c>
      <c r="J575" s="28">
        <v>400</v>
      </c>
      <c r="K575" s="26" t="s">
        <v>20</v>
      </c>
      <c r="L575" s="26"/>
      <c r="M575" s="27"/>
      <c r="N575" s="27"/>
      <c r="O575" s="29" t="str">
        <f t="shared" si="154"/>
        <v/>
      </c>
      <c r="P575" s="29"/>
      <c r="Q575" s="30"/>
    </row>
    <row r="576" spans="1:17" x14ac:dyDescent="0.25">
      <c r="A576" s="15"/>
      <c r="B576" s="15">
        <v>9916</v>
      </c>
      <c r="C576" s="46" t="s">
        <v>144</v>
      </c>
      <c r="D576" s="2"/>
      <c r="E576" s="19" t="s">
        <v>12</v>
      </c>
      <c r="F576" s="47">
        <v>1.6E-2</v>
      </c>
      <c r="G576" s="14">
        <f t="shared" si="153"/>
        <v>1.6E-2</v>
      </c>
      <c r="H576" s="14">
        <f>IF(F576="","",F576*F5)*(1-$F$4)</f>
        <v>1.52</v>
      </c>
      <c r="I576" s="50">
        <f t="shared" si="157"/>
        <v>1.2666666666666668</v>
      </c>
      <c r="J576" s="20">
        <v>400</v>
      </c>
      <c r="K576" s="19" t="s">
        <v>20</v>
      </c>
      <c r="L576" s="19"/>
      <c r="M576" s="14"/>
      <c r="N576" s="14"/>
      <c r="O576" s="21" t="str">
        <f t="shared" si="154"/>
        <v/>
      </c>
      <c r="P576" s="21"/>
      <c r="Q576" s="22"/>
    </row>
    <row r="577" spans="1:17" x14ac:dyDescent="0.25">
      <c r="A577" s="23"/>
      <c r="B577" s="23">
        <v>9917</v>
      </c>
      <c r="C577" s="49" t="s">
        <v>145</v>
      </c>
      <c r="D577" s="25"/>
      <c r="E577" s="26" t="s">
        <v>12</v>
      </c>
      <c r="F577" s="48">
        <v>1.6E-2</v>
      </c>
      <c r="G577" s="27">
        <f t="shared" si="153"/>
        <v>1.6E-2</v>
      </c>
      <c r="H577" s="27">
        <f>IF(F577="","",F577*F5)*(1-$F$4)</f>
        <v>1.52</v>
      </c>
      <c r="I577" s="50">
        <f t="shared" si="157"/>
        <v>1.2666666666666668</v>
      </c>
      <c r="J577" s="28">
        <v>400</v>
      </c>
      <c r="K577" s="26" t="s">
        <v>20</v>
      </c>
      <c r="L577" s="26"/>
      <c r="M577" s="27"/>
      <c r="N577" s="27"/>
      <c r="O577" s="29" t="str">
        <f t="shared" si="154"/>
        <v/>
      </c>
      <c r="P577" s="29"/>
      <c r="Q577" s="30"/>
    </row>
    <row r="578" spans="1:17" x14ac:dyDescent="0.25">
      <c r="A578" s="15"/>
      <c r="B578" s="15">
        <v>9918</v>
      </c>
      <c r="C578" s="46" t="s">
        <v>146</v>
      </c>
      <c r="D578" s="2"/>
      <c r="E578" s="19" t="s">
        <v>12</v>
      </c>
      <c r="F578" s="47">
        <v>1.6E-2</v>
      </c>
      <c r="G578" s="14">
        <f t="shared" ref="G578:G609" si="158">IF(F578="","",F578*(1-$F$4))</f>
        <v>1.6E-2</v>
      </c>
      <c r="H578" s="14">
        <f>IF(F578="","",F578*F5)*(1-$F$4)</f>
        <v>1.52</v>
      </c>
      <c r="I578" s="50">
        <f t="shared" si="157"/>
        <v>1.2666666666666668</v>
      </c>
      <c r="J578" s="20">
        <v>400</v>
      </c>
      <c r="K578" s="19" t="s">
        <v>20</v>
      </c>
      <c r="L578" s="19"/>
      <c r="M578" s="14"/>
      <c r="N578" s="14"/>
      <c r="O578" s="21" t="str">
        <f t="shared" ref="O578:O607" si="159">IF(OR(D578="",H578=""),"",D578*H578)</f>
        <v/>
      </c>
      <c r="P578" s="21"/>
      <c r="Q578" s="22"/>
    </row>
    <row r="579" spans="1:17" x14ac:dyDescent="0.25">
      <c r="A579" s="23"/>
      <c r="B579" s="23">
        <v>9919</v>
      </c>
      <c r="C579" s="49" t="s">
        <v>147</v>
      </c>
      <c r="D579" s="25"/>
      <c r="E579" s="26" t="s">
        <v>12</v>
      </c>
      <c r="F579" s="48">
        <v>1.6E-2</v>
      </c>
      <c r="G579" s="27">
        <f t="shared" si="158"/>
        <v>1.6E-2</v>
      </c>
      <c r="H579" s="27">
        <f>IF(F579="","",F579*F5)*(1-$F$4)</f>
        <v>1.52</v>
      </c>
      <c r="I579" s="50">
        <f t="shared" si="157"/>
        <v>1.2666666666666668</v>
      </c>
      <c r="J579" s="28">
        <v>400</v>
      </c>
      <c r="K579" s="26" t="s">
        <v>20</v>
      </c>
      <c r="L579" s="26"/>
      <c r="M579" s="27"/>
      <c r="N579" s="27"/>
      <c r="O579" s="29" t="str">
        <f t="shared" si="159"/>
        <v/>
      </c>
      <c r="P579" s="29"/>
      <c r="Q579" s="30"/>
    </row>
    <row r="580" spans="1:17" x14ac:dyDescent="0.25">
      <c r="A580" s="15"/>
      <c r="B580" s="15">
        <v>9920</v>
      </c>
      <c r="C580" s="46" t="s">
        <v>148</v>
      </c>
      <c r="D580" s="2"/>
      <c r="E580" s="19" t="s">
        <v>12</v>
      </c>
      <c r="F580" s="47">
        <v>1.6E-2</v>
      </c>
      <c r="G580" s="14">
        <f t="shared" si="158"/>
        <v>1.6E-2</v>
      </c>
      <c r="H580" s="14">
        <f>IF(F580="","",F580*F5)*(1-$F$4)</f>
        <v>1.52</v>
      </c>
      <c r="I580" s="50">
        <f t="shared" si="157"/>
        <v>1.2666666666666668</v>
      </c>
      <c r="J580" s="20">
        <v>400</v>
      </c>
      <c r="K580" s="19" t="s">
        <v>20</v>
      </c>
      <c r="L580" s="19"/>
      <c r="M580" s="14"/>
      <c r="N580" s="14"/>
      <c r="O580" s="21" t="str">
        <f t="shared" si="159"/>
        <v/>
      </c>
      <c r="P580" s="21"/>
      <c r="Q580" s="22"/>
    </row>
    <row r="581" spans="1:17" x14ac:dyDescent="0.25">
      <c r="A581" s="23"/>
      <c r="B581" s="23">
        <v>9921</v>
      </c>
      <c r="C581" s="49" t="s">
        <v>149</v>
      </c>
      <c r="D581" s="25"/>
      <c r="E581" s="26" t="s">
        <v>12</v>
      </c>
      <c r="F581" s="48">
        <v>1.6E-2</v>
      </c>
      <c r="G581" s="27">
        <f t="shared" si="158"/>
        <v>1.6E-2</v>
      </c>
      <c r="H581" s="27">
        <f>IF(F581="","",F581*F5)*(1-$F$4)</f>
        <v>1.52</v>
      </c>
      <c r="I581" s="50">
        <f t="shared" si="157"/>
        <v>1.2666666666666668</v>
      </c>
      <c r="J581" s="28">
        <v>400</v>
      </c>
      <c r="K581" s="26" t="s">
        <v>20</v>
      </c>
      <c r="L581" s="26"/>
      <c r="M581" s="27"/>
      <c r="N581" s="27"/>
      <c r="O581" s="29" t="str">
        <f t="shared" si="159"/>
        <v/>
      </c>
      <c r="P581" s="29"/>
      <c r="Q581" s="30"/>
    </row>
    <row r="582" spans="1:17" x14ac:dyDescent="0.25">
      <c r="A582" s="15"/>
      <c r="B582" s="15">
        <v>9925</v>
      </c>
      <c r="C582" s="46" t="s">
        <v>150</v>
      </c>
      <c r="D582" s="2"/>
      <c r="E582" s="19" t="s">
        <v>12</v>
      </c>
      <c r="F582" s="47">
        <v>1.6E-2</v>
      </c>
      <c r="G582" s="14">
        <f t="shared" si="158"/>
        <v>1.6E-2</v>
      </c>
      <c r="H582" s="14">
        <f>IF(F582="","",F582*F5)*(1-$F$4)</f>
        <v>1.52</v>
      </c>
      <c r="I582" s="50">
        <f t="shared" si="157"/>
        <v>1.2666666666666668</v>
      </c>
      <c r="J582" s="20">
        <v>400</v>
      </c>
      <c r="K582" s="19" t="s">
        <v>20</v>
      </c>
      <c r="L582" s="19"/>
      <c r="M582" s="14"/>
      <c r="N582" s="14"/>
      <c r="O582" s="21" t="str">
        <f t="shared" si="159"/>
        <v/>
      </c>
      <c r="P582" s="21"/>
      <c r="Q582" s="22"/>
    </row>
    <row r="583" spans="1:17" x14ac:dyDescent="0.25">
      <c r="A583" s="23"/>
      <c r="B583" s="23">
        <v>9927</v>
      </c>
      <c r="C583" s="49" t="s">
        <v>151</v>
      </c>
      <c r="D583" s="25"/>
      <c r="E583" s="26" t="s">
        <v>12</v>
      </c>
      <c r="F583" s="48">
        <v>1.6E-2</v>
      </c>
      <c r="G583" s="27">
        <f t="shared" si="158"/>
        <v>1.6E-2</v>
      </c>
      <c r="H583" s="27">
        <f>IF(F583="","",F583*F5)*(1-$F$4)</f>
        <v>1.52</v>
      </c>
      <c r="I583" s="50">
        <f t="shared" si="157"/>
        <v>1.2666666666666668</v>
      </c>
      <c r="J583" s="28">
        <v>400</v>
      </c>
      <c r="K583" s="26" t="s">
        <v>20</v>
      </c>
      <c r="L583" s="26"/>
      <c r="M583" s="27"/>
      <c r="N583" s="27"/>
      <c r="O583" s="29" t="str">
        <f t="shared" si="159"/>
        <v/>
      </c>
      <c r="P583" s="29"/>
      <c r="Q583" s="30"/>
    </row>
    <row r="584" spans="1:17" x14ac:dyDescent="0.25">
      <c r="A584" s="15"/>
      <c r="B584" s="15">
        <v>9928</v>
      </c>
      <c r="C584" s="46" t="s">
        <v>152</v>
      </c>
      <c r="D584" s="2"/>
      <c r="E584" s="19" t="s">
        <v>12</v>
      </c>
      <c r="F584" s="47">
        <v>1.6E-2</v>
      </c>
      <c r="G584" s="14">
        <f t="shared" si="158"/>
        <v>1.6E-2</v>
      </c>
      <c r="H584" s="14">
        <f>IF(F584="","",F584*F5)*(1-$F$4)</f>
        <v>1.52</v>
      </c>
      <c r="I584" s="50">
        <f t="shared" si="157"/>
        <v>1.2666666666666668</v>
      </c>
      <c r="J584" s="20">
        <v>400</v>
      </c>
      <c r="K584" s="19" t="s">
        <v>20</v>
      </c>
      <c r="L584" s="19"/>
      <c r="M584" s="14"/>
      <c r="N584" s="14"/>
      <c r="O584" s="21" t="str">
        <f t="shared" si="159"/>
        <v/>
      </c>
      <c r="P584" s="21"/>
      <c r="Q584" s="22"/>
    </row>
    <row r="585" spans="1:17" x14ac:dyDescent="0.25">
      <c r="A585" s="23"/>
      <c r="B585" s="23">
        <v>9929</v>
      </c>
      <c r="C585" s="49" t="s">
        <v>153</v>
      </c>
      <c r="D585" s="25"/>
      <c r="E585" s="26" t="s">
        <v>12</v>
      </c>
      <c r="F585" s="48">
        <v>1.6E-2</v>
      </c>
      <c r="G585" s="27">
        <f t="shared" si="158"/>
        <v>1.6E-2</v>
      </c>
      <c r="H585" s="27">
        <f>IF(F585="","",F585*F5)*(1-$F$4)</f>
        <v>1.52</v>
      </c>
      <c r="I585" s="50">
        <f t="shared" si="157"/>
        <v>1.2666666666666668</v>
      </c>
      <c r="J585" s="28">
        <v>400</v>
      </c>
      <c r="K585" s="26" t="s">
        <v>20</v>
      </c>
      <c r="L585" s="26"/>
      <c r="M585" s="27"/>
      <c r="N585" s="27"/>
      <c r="O585" s="29" t="str">
        <f t="shared" si="159"/>
        <v/>
      </c>
      <c r="P585" s="29"/>
      <c r="Q585" s="30"/>
    </row>
    <row r="586" spans="1:17" x14ac:dyDescent="0.25">
      <c r="A586" s="15"/>
      <c r="B586" s="15">
        <v>9930</v>
      </c>
      <c r="C586" s="46" t="s">
        <v>154</v>
      </c>
      <c r="D586" s="2"/>
      <c r="E586" s="19" t="s">
        <v>12</v>
      </c>
      <c r="F586" s="47">
        <v>1.6E-2</v>
      </c>
      <c r="G586" s="14">
        <f t="shared" si="158"/>
        <v>1.6E-2</v>
      </c>
      <c r="H586" s="14">
        <f>IF(F586="","",F586*F5)*(1-$F$4)</f>
        <v>1.52</v>
      </c>
      <c r="I586" s="50">
        <f t="shared" si="157"/>
        <v>1.2666666666666668</v>
      </c>
      <c r="J586" s="20">
        <v>400</v>
      </c>
      <c r="K586" s="19" t="s">
        <v>20</v>
      </c>
      <c r="L586" s="19"/>
      <c r="M586" s="14"/>
      <c r="N586" s="14"/>
      <c r="O586" s="21" t="str">
        <f t="shared" si="159"/>
        <v/>
      </c>
      <c r="P586" s="21"/>
      <c r="Q586" s="22"/>
    </row>
    <row r="587" spans="1:17" x14ac:dyDescent="0.25">
      <c r="A587" s="23"/>
      <c r="B587" s="23">
        <v>9931</v>
      </c>
      <c r="C587" s="49" t="s">
        <v>155</v>
      </c>
      <c r="D587" s="25"/>
      <c r="E587" s="26" t="s">
        <v>12</v>
      </c>
      <c r="F587" s="48">
        <v>1.6E-2</v>
      </c>
      <c r="G587" s="27">
        <f t="shared" si="158"/>
        <v>1.6E-2</v>
      </c>
      <c r="H587" s="27">
        <f>IF(F587="","",F587*F5)*(1-$F$4)</f>
        <v>1.52</v>
      </c>
      <c r="I587" s="50">
        <f t="shared" si="157"/>
        <v>1.2666666666666668</v>
      </c>
      <c r="J587" s="28">
        <v>400</v>
      </c>
      <c r="K587" s="26" t="s">
        <v>20</v>
      </c>
      <c r="L587" s="26"/>
      <c r="M587" s="27"/>
      <c r="N587" s="27"/>
      <c r="O587" s="29" t="str">
        <f t="shared" si="159"/>
        <v/>
      </c>
      <c r="P587" s="29"/>
      <c r="Q587" s="30"/>
    </row>
    <row r="588" spans="1:17" x14ac:dyDescent="0.25">
      <c r="A588" s="15"/>
      <c r="B588" s="15">
        <v>9932</v>
      </c>
      <c r="C588" s="46" t="s">
        <v>156</v>
      </c>
      <c r="D588" s="2"/>
      <c r="E588" s="19" t="s">
        <v>12</v>
      </c>
      <c r="F588" s="47">
        <v>1.6E-2</v>
      </c>
      <c r="G588" s="14">
        <f t="shared" si="158"/>
        <v>1.6E-2</v>
      </c>
      <c r="H588" s="14">
        <f>IF(F588="","",F588*F5)*(1-$F$4)</f>
        <v>1.52</v>
      </c>
      <c r="I588" s="50">
        <f t="shared" si="157"/>
        <v>1.2666666666666668</v>
      </c>
      <c r="J588" s="20">
        <v>400</v>
      </c>
      <c r="K588" s="19" t="s">
        <v>20</v>
      </c>
      <c r="L588" s="19"/>
      <c r="M588" s="14"/>
      <c r="N588" s="14"/>
      <c r="O588" s="21" t="str">
        <f t="shared" si="159"/>
        <v/>
      </c>
      <c r="P588" s="21"/>
      <c r="Q588" s="22"/>
    </row>
    <row r="589" spans="1:17" x14ac:dyDescent="0.25">
      <c r="A589" s="23"/>
      <c r="B589" s="23">
        <v>9933</v>
      </c>
      <c r="C589" s="49" t="s">
        <v>157</v>
      </c>
      <c r="D589" s="25"/>
      <c r="E589" s="26" t="s">
        <v>12</v>
      </c>
      <c r="F589" s="48">
        <v>1.6E-2</v>
      </c>
      <c r="G589" s="27">
        <f t="shared" si="158"/>
        <v>1.6E-2</v>
      </c>
      <c r="H589" s="27">
        <f>IF(F589="","",F589*F5)*(1-$F$4)</f>
        <v>1.52</v>
      </c>
      <c r="I589" s="50">
        <f t="shared" si="157"/>
        <v>1.2666666666666668</v>
      </c>
      <c r="J589" s="28">
        <v>400</v>
      </c>
      <c r="K589" s="26" t="s">
        <v>20</v>
      </c>
      <c r="L589" s="26"/>
      <c r="M589" s="27"/>
      <c r="N589" s="27"/>
      <c r="O589" s="29" t="str">
        <f t="shared" si="159"/>
        <v/>
      </c>
      <c r="P589" s="29"/>
      <c r="Q589" s="30"/>
    </row>
    <row r="590" spans="1:17" x14ac:dyDescent="0.25">
      <c r="A590" s="15"/>
      <c r="B590" s="15">
        <v>9935</v>
      </c>
      <c r="C590" s="46" t="s">
        <v>158</v>
      </c>
      <c r="D590" s="2"/>
      <c r="E590" s="19" t="s">
        <v>12</v>
      </c>
      <c r="F590" s="47">
        <v>1.6E-2</v>
      </c>
      <c r="G590" s="14">
        <f t="shared" si="158"/>
        <v>1.6E-2</v>
      </c>
      <c r="H590" s="14">
        <f>IF(F590="","",F590*F5)*(1-$F$4)</f>
        <v>1.52</v>
      </c>
      <c r="I590" s="50">
        <f t="shared" si="157"/>
        <v>1.2666666666666668</v>
      </c>
      <c r="J590" s="20">
        <v>400</v>
      </c>
      <c r="K590" s="19" t="s">
        <v>20</v>
      </c>
      <c r="L590" s="19"/>
      <c r="M590" s="14"/>
      <c r="N590" s="14"/>
      <c r="O590" s="21" t="str">
        <f t="shared" si="159"/>
        <v/>
      </c>
      <c r="P590" s="21"/>
      <c r="Q590" s="22"/>
    </row>
    <row r="591" spans="1:17" x14ac:dyDescent="0.25">
      <c r="A591" s="23"/>
      <c r="B591" s="23">
        <v>9936</v>
      </c>
      <c r="C591" s="49" t="s">
        <v>159</v>
      </c>
      <c r="D591" s="25"/>
      <c r="E591" s="26" t="s">
        <v>12</v>
      </c>
      <c r="F591" s="48">
        <v>1.6E-2</v>
      </c>
      <c r="G591" s="27">
        <f t="shared" si="158"/>
        <v>1.6E-2</v>
      </c>
      <c r="H591" s="27">
        <f>IF(F591="","",F591*F5)*(1-$F$4)</f>
        <v>1.52</v>
      </c>
      <c r="I591" s="50">
        <f t="shared" si="157"/>
        <v>1.2666666666666668</v>
      </c>
      <c r="J591" s="28">
        <v>400</v>
      </c>
      <c r="K591" s="26" t="s">
        <v>20</v>
      </c>
      <c r="L591" s="26"/>
      <c r="M591" s="27"/>
      <c r="N591" s="27"/>
      <c r="O591" s="29" t="str">
        <f t="shared" si="159"/>
        <v/>
      </c>
      <c r="P591" s="29"/>
      <c r="Q591" s="30"/>
    </row>
    <row r="592" spans="1:17" x14ac:dyDescent="0.25">
      <c r="A592" s="15"/>
      <c r="B592" s="15">
        <v>9937</v>
      </c>
      <c r="C592" s="46" t="s">
        <v>160</v>
      </c>
      <c r="D592" s="2"/>
      <c r="E592" s="19" t="s">
        <v>12</v>
      </c>
      <c r="F592" s="47">
        <v>1.6E-2</v>
      </c>
      <c r="G592" s="14">
        <f t="shared" si="158"/>
        <v>1.6E-2</v>
      </c>
      <c r="H592" s="14">
        <f>IF(F592="","",F592*F5)*(1-$F$4)</f>
        <v>1.52</v>
      </c>
      <c r="I592" s="50">
        <f t="shared" si="157"/>
        <v>1.2666666666666668</v>
      </c>
      <c r="J592" s="20">
        <v>400</v>
      </c>
      <c r="K592" s="19" t="s">
        <v>20</v>
      </c>
      <c r="L592" s="19"/>
      <c r="M592" s="14"/>
      <c r="N592" s="14"/>
      <c r="O592" s="21" t="str">
        <f t="shared" si="159"/>
        <v/>
      </c>
      <c r="P592" s="21"/>
      <c r="Q592" s="22"/>
    </row>
    <row r="593" spans="1:17" x14ac:dyDescent="0.25">
      <c r="A593" s="23"/>
      <c r="B593" s="23">
        <v>9938</v>
      </c>
      <c r="C593" s="49" t="s">
        <v>161</v>
      </c>
      <c r="D593" s="25"/>
      <c r="E593" s="26" t="s">
        <v>12</v>
      </c>
      <c r="F593" s="48">
        <v>1.6E-2</v>
      </c>
      <c r="G593" s="27">
        <f t="shared" si="158"/>
        <v>1.6E-2</v>
      </c>
      <c r="H593" s="27">
        <f>IF(F593="","",F593*F5)*(1-$F$4)</f>
        <v>1.52</v>
      </c>
      <c r="I593" s="50">
        <f t="shared" si="157"/>
        <v>1.2666666666666668</v>
      </c>
      <c r="J593" s="28">
        <v>400</v>
      </c>
      <c r="K593" s="26" t="s">
        <v>20</v>
      </c>
      <c r="L593" s="26"/>
      <c r="M593" s="27"/>
      <c r="N593" s="27"/>
      <c r="O593" s="29" t="str">
        <f t="shared" si="159"/>
        <v/>
      </c>
      <c r="P593" s="29"/>
      <c r="Q593" s="30"/>
    </row>
    <row r="594" spans="1:17" x14ac:dyDescent="0.25">
      <c r="A594" s="15"/>
      <c r="B594" s="15">
        <v>9939</v>
      </c>
      <c r="C594" s="46" t="s">
        <v>162</v>
      </c>
      <c r="D594" s="2"/>
      <c r="E594" s="19" t="s">
        <v>12</v>
      </c>
      <c r="F594" s="47">
        <v>1.6E-2</v>
      </c>
      <c r="G594" s="14">
        <f t="shared" si="158"/>
        <v>1.6E-2</v>
      </c>
      <c r="H594" s="14">
        <f>IF(F594="","",F594*F5)*(1-$F$4)</f>
        <v>1.52</v>
      </c>
      <c r="I594" s="50">
        <f t="shared" si="157"/>
        <v>1.2666666666666668</v>
      </c>
      <c r="J594" s="20">
        <v>400</v>
      </c>
      <c r="K594" s="19" t="s">
        <v>20</v>
      </c>
      <c r="L594" s="19"/>
      <c r="M594" s="14"/>
      <c r="N594" s="14"/>
      <c r="O594" s="21" t="str">
        <f t="shared" si="159"/>
        <v/>
      </c>
      <c r="P594" s="21"/>
      <c r="Q594" s="22"/>
    </row>
    <row r="595" spans="1:17" x14ac:dyDescent="0.25">
      <c r="A595" s="23"/>
      <c r="B595" s="23">
        <v>9940</v>
      </c>
      <c r="C595" s="49" t="s">
        <v>163</v>
      </c>
      <c r="D595" s="25"/>
      <c r="E595" s="26" t="s">
        <v>12</v>
      </c>
      <c r="F595" s="48">
        <v>1.6E-2</v>
      </c>
      <c r="G595" s="27">
        <f t="shared" si="158"/>
        <v>1.6E-2</v>
      </c>
      <c r="H595" s="27">
        <f>IF(F595="","",F595*F5)*(1-$F$4)</f>
        <v>1.52</v>
      </c>
      <c r="I595" s="50">
        <f t="shared" si="157"/>
        <v>1.2666666666666668</v>
      </c>
      <c r="J595" s="28">
        <v>400</v>
      </c>
      <c r="K595" s="26" t="s">
        <v>20</v>
      </c>
      <c r="L595" s="26"/>
      <c r="M595" s="27"/>
      <c r="N595" s="27"/>
      <c r="O595" s="29" t="str">
        <f t="shared" si="159"/>
        <v/>
      </c>
      <c r="P595" s="29"/>
      <c r="Q595" s="30"/>
    </row>
    <row r="596" spans="1:17" x14ac:dyDescent="0.25">
      <c r="A596" s="15"/>
      <c r="B596" s="15">
        <v>9941</v>
      </c>
      <c r="C596" s="46" t="s">
        <v>164</v>
      </c>
      <c r="D596" s="2"/>
      <c r="E596" s="19" t="s">
        <v>12</v>
      </c>
      <c r="F596" s="47">
        <v>1.6E-2</v>
      </c>
      <c r="G596" s="14">
        <f t="shared" si="158"/>
        <v>1.6E-2</v>
      </c>
      <c r="H596" s="14">
        <f>IF(F596="","",F596*F5)*(1-$F$4)</f>
        <v>1.52</v>
      </c>
      <c r="I596" s="50">
        <f t="shared" si="157"/>
        <v>1.2666666666666668</v>
      </c>
      <c r="J596" s="20">
        <v>400</v>
      </c>
      <c r="K596" s="19" t="s">
        <v>20</v>
      </c>
      <c r="L596" s="19"/>
      <c r="M596" s="14"/>
      <c r="N596" s="14"/>
      <c r="O596" s="21" t="str">
        <f t="shared" si="159"/>
        <v/>
      </c>
      <c r="P596" s="21"/>
      <c r="Q596" s="22"/>
    </row>
    <row r="597" spans="1:17" x14ac:dyDescent="0.25">
      <c r="A597" s="23"/>
      <c r="B597" s="23">
        <v>9926</v>
      </c>
      <c r="C597" s="49" t="s">
        <v>165</v>
      </c>
      <c r="D597" s="25"/>
      <c r="E597" s="26" t="s">
        <v>12</v>
      </c>
      <c r="F597" s="48">
        <v>1.6E-2</v>
      </c>
      <c r="G597" s="27">
        <f t="shared" si="158"/>
        <v>1.6E-2</v>
      </c>
      <c r="H597" s="27">
        <f>IF(F597="","",F597*F5)*(1-$F$4)</f>
        <v>1.52</v>
      </c>
      <c r="I597" s="50">
        <f t="shared" si="157"/>
        <v>1.2666666666666668</v>
      </c>
      <c r="J597" s="28">
        <v>400</v>
      </c>
      <c r="K597" s="26" t="s">
        <v>20</v>
      </c>
      <c r="L597" s="26"/>
      <c r="M597" s="27"/>
      <c r="N597" s="27"/>
      <c r="O597" s="29" t="str">
        <f t="shared" si="159"/>
        <v/>
      </c>
      <c r="P597" s="29"/>
      <c r="Q597" s="30"/>
    </row>
    <row r="598" spans="1:17" x14ac:dyDescent="0.25">
      <c r="A598" s="15"/>
      <c r="B598" s="15">
        <v>9907</v>
      </c>
      <c r="C598" s="46" t="s">
        <v>166</v>
      </c>
      <c r="D598" s="2"/>
      <c r="E598" s="19" t="s">
        <v>12</v>
      </c>
      <c r="F598" s="47">
        <v>1.6E-2</v>
      </c>
      <c r="G598" s="14">
        <f t="shared" si="158"/>
        <v>1.6E-2</v>
      </c>
      <c r="H598" s="14">
        <f>IF(F598="","",F598*F5)*(1-$F$4)</f>
        <v>1.52</v>
      </c>
      <c r="I598" s="50">
        <f t="shared" si="157"/>
        <v>1.2666666666666668</v>
      </c>
      <c r="J598" s="20">
        <v>400</v>
      </c>
      <c r="K598" s="19" t="s">
        <v>20</v>
      </c>
      <c r="L598" s="19"/>
      <c r="M598" s="14"/>
      <c r="N598" s="14"/>
      <c r="O598" s="21" t="str">
        <f t="shared" si="159"/>
        <v/>
      </c>
      <c r="P598" s="21"/>
      <c r="Q598" s="22"/>
    </row>
    <row r="599" spans="1:17" x14ac:dyDescent="0.25">
      <c r="A599" s="23"/>
      <c r="B599" s="23">
        <v>9904</v>
      </c>
      <c r="C599" s="49" t="s">
        <v>167</v>
      </c>
      <c r="D599" s="25"/>
      <c r="E599" s="26" t="s">
        <v>12</v>
      </c>
      <c r="F599" s="48">
        <v>1.6E-2</v>
      </c>
      <c r="G599" s="27">
        <f t="shared" si="158"/>
        <v>1.6E-2</v>
      </c>
      <c r="H599" s="27">
        <f>IF(F599="","",F599*F5)*(1-$F$4)</f>
        <v>1.52</v>
      </c>
      <c r="I599" s="50">
        <f t="shared" si="157"/>
        <v>1.2666666666666668</v>
      </c>
      <c r="J599" s="28">
        <v>400</v>
      </c>
      <c r="K599" s="26" t="s">
        <v>20</v>
      </c>
      <c r="L599" s="26"/>
      <c r="M599" s="27"/>
      <c r="N599" s="27"/>
      <c r="O599" s="29" t="str">
        <f t="shared" si="159"/>
        <v/>
      </c>
      <c r="P599" s="29"/>
      <c r="Q599" s="30"/>
    </row>
    <row r="600" spans="1:17" x14ac:dyDescent="0.25">
      <c r="A600" s="15"/>
      <c r="B600" s="15">
        <v>9934</v>
      </c>
      <c r="C600" s="46" t="s">
        <v>168</v>
      </c>
      <c r="D600" s="2"/>
      <c r="E600" s="19" t="s">
        <v>12</v>
      </c>
      <c r="F600" s="47">
        <v>1.6E-2</v>
      </c>
      <c r="G600" s="14">
        <f t="shared" si="158"/>
        <v>1.6E-2</v>
      </c>
      <c r="H600" s="14">
        <f>IF(F600="","",F600*F5)*(1-$F$4)</f>
        <v>1.52</v>
      </c>
      <c r="I600" s="50">
        <f t="shared" si="157"/>
        <v>1.2666666666666668</v>
      </c>
      <c r="J600" s="20">
        <v>400</v>
      </c>
      <c r="K600" s="19" t="s">
        <v>20</v>
      </c>
      <c r="L600" s="19"/>
      <c r="M600" s="14"/>
      <c r="N600" s="14"/>
      <c r="O600" s="21" t="str">
        <f t="shared" si="159"/>
        <v/>
      </c>
      <c r="P600" s="21"/>
      <c r="Q600" s="22"/>
    </row>
    <row r="601" spans="1:17" x14ac:dyDescent="0.25">
      <c r="A601" s="23"/>
      <c r="B601" s="23">
        <v>9906</v>
      </c>
      <c r="C601" s="49" t="s">
        <v>169</v>
      </c>
      <c r="D601" s="25"/>
      <c r="E601" s="26" t="s">
        <v>12</v>
      </c>
      <c r="F601" s="48">
        <v>1.6E-2</v>
      </c>
      <c r="G601" s="27">
        <f t="shared" si="158"/>
        <v>1.6E-2</v>
      </c>
      <c r="H601" s="27">
        <f>IF(F601="","",F601*F5)*(1-$F$4)</f>
        <v>1.52</v>
      </c>
      <c r="I601" s="50">
        <f t="shared" si="157"/>
        <v>1.2666666666666668</v>
      </c>
      <c r="J601" s="28">
        <v>400</v>
      </c>
      <c r="K601" s="26" t="s">
        <v>20</v>
      </c>
      <c r="L601" s="26"/>
      <c r="M601" s="27"/>
      <c r="N601" s="27"/>
      <c r="O601" s="29" t="str">
        <f t="shared" si="159"/>
        <v/>
      </c>
      <c r="P601" s="29"/>
      <c r="Q601" s="30"/>
    </row>
    <row r="602" spans="1:17" x14ac:dyDescent="0.25">
      <c r="A602" s="15"/>
      <c r="B602" s="15">
        <v>9910</v>
      </c>
      <c r="C602" s="46" t="s">
        <v>170</v>
      </c>
      <c r="D602" s="2"/>
      <c r="E602" s="19" t="s">
        <v>12</v>
      </c>
      <c r="F602" s="47">
        <v>1.6E-2</v>
      </c>
      <c r="G602" s="14">
        <f t="shared" si="158"/>
        <v>1.6E-2</v>
      </c>
      <c r="H602" s="14">
        <f>IF(F602="","",F602*F5)*(1-$F$4)</f>
        <v>1.52</v>
      </c>
      <c r="I602" s="50">
        <f t="shared" si="157"/>
        <v>1.2666666666666668</v>
      </c>
      <c r="J602" s="20">
        <v>400</v>
      </c>
      <c r="K602" s="19" t="s">
        <v>20</v>
      </c>
      <c r="L602" s="19"/>
      <c r="M602" s="14"/>
      <c r="N602" s="14"/>
      <c r="O602" s="21" t="str">
        <f t="shared" si="159"/>
        <v/>
      </c>
      <c r="P602" s="21"/>
      <c r="Q602" s="22"/>
    </row>
    <row r="603" spans="1:17" x14ac:dyDescent="0.25">
      <c r="A603" s="23"/>
      <c r="B603" s="23">
        <v>9905</v>
      </c>
      <c r="C603" s="49" t="s">
        <v>171</v>
      </c>
      <c r="D603" s="25"/>
      <c r="E603" s="26" t="s">
        <v>12</v>
      </c>
      <c r="F603" s="48">
        <v>1.6E-2</v>
      </c>
      <c r="G603" s="27">
        <f t="shared" si="158"/>
        <v>1.6E-2</v>
      </c>
      <c r="H603" s="27">
        <f>IF(F603="","",F603*F5)*(1-$F$4)</f>
        <v>1.52</v>
      </c>
      <c r="I603" s="50">
        <f t="shared" si="157"/>
        <v>1.2666666666666668</v>
      </c>
      <c r="J603" s="28">
        <v>400</v>
      </c>
      <c r="K603" s="26" t="s">
        <v>20</v>
      </c>
      <c r="L603" s="26"/>
      <c r="M603" s="27"/>
      <c r="N603" s="27"/>
      <c r="O603" s="29" t="str">
        <f t="shared" si="159"/>
        <v/>
      </c>
      <c r="P603" s="29"/>
      <c r="Q603" s="30"/>
    </row>
    <row r="604" spans="1:17" ht="21" x14ac:dyDescent="0.25">
      <c r="A604" s="15"/>
      <c r="B604" s="15">
        <v>9992</v>
      </c>
      <c r="C604" s="46" t="s">
        <v>234</v>
      </c>
      <c r="D604" s="2"/>
      <c r="E604" s="19" t="s">
        <v>12</v>
      </c>
      <c r="F604" s="47">
        <v>2.1000000000000001E-2</v>
      </c>
      <c r="G604" s="14">
        <f t="shared" si="158"/>
        <v>2.1000000000000001E-2</v>
      </c>
      <c r="H604" s="14">
        <f>IF(F604="","",F604*F5)*(1-$F$4)</f>
        <v>1.9950000000000001</v>
      </c>
      <c r="I604" s="50">
        <f t="shared" si="157"/>
        <v>1.6625000000000001</v>
      </c>
      <c r="J604" s="20">
        <v>400</v>
      </c>
      <c r="K604" s="19" t="s">
        <v>20</v>
      </c>
      <c r="L604" s="19">
        <f>H604*400</f>
        <v>798</v>
      </c>
      <c r="M604" s="14"/>
      <c r="N604" s="14"/>
      <c r="O604" s="21" t="str">
        <f t="shared" si="159"/>
        <v/>
      </c>
      <c r="P604" s="21"/>
      <c r="Q604" s="22"/>
    </row>
    <row r="605" spans="1:17" ht="21" x14ac:dyDescent="0.25">
      <c r="A605" s="23"/>
      <c r="B605" s="23" t="s">
        <v>311</v>
      </c>
      <c r="C605" s="49" t="s">
        <v>312</v>
      </c>
      <c r="D605" s="25"/>
      <c r="E605" s="26" t="s">
        <v>12</v>
      </c>
      <c r="F605" s="48">
        <v>2.1000000000000001E-2</v>
      </c>
      <c r="G605" s="27">
        <f t="shared" si="158"/>
        <v>2.1000000000000001E-2</v>
      </c>
      <c r="H605" s="27">
        <f>IF(F605="","",F605*F5)*(1-$F$4)</f>
        <v>1.9950000000000001</v>
      </c>
      <c r="I605" s="50">
        <f t="shared" ref="I605" si="160">H605/1.2</f>
        <v>1.6625000000000001</v>
      </c>
      <c r="J605" s="28">
        <v>400</v>
      </c>
      <c r="K605" s="26" t="s">
        <v>20</v>
      </c>
      <c r="L605" s="26"/>
      <c r="M605" s="27"/>
      <c r="N605" s="27"/>
      <c r="O605" s="29" t="str">
        <f t="shared" si="159"/>
        <v/>
      </c>
      <c r="P605" s="29"/>
      <c r="Q605" s="30"/>
    </row>
    <row r="606" spans="1:17" x14ac:dyDescent="0.25">
      <c r="A606" s="15"/>
      <c r="B606" s="15">
        <v>9995</v>
      </c>
      <c r="C606" s="46" t="s">
        <v>320</v>
      </c>
      <c r="D606" s="2"/>
      <c r="E606" s="19" t="s">
        <v>12</v>
      </c>
      <c r="F606" s="47">
        <v>2.1000000000000001E-2</v>
      </c>
      <c r="G606" s="14">
        <f t="shared" si="158"/>
        <v>2.1000000000000001E-2</v>
      </c>
      <c r="H606" s="14">
        <f>IF(F606="","",F606*F5)*(1-$F$4)</f>
        <v>1.9950000000000001</v>
      </c>
      <c r="I606" s="50">
        <f t="shared" si="157"/>
        <v>1.6625000000000001</v>
      </c>
      <c r="J606" s="20">
        <v>400</v>
      </c>
      <c r="K606" s="19" t="s">
        <v>20</v>
      </c>
      <c r="L606" s="19"/>
      <c r="M606" s="14"/>
      <c r="N606" s="14"/>
      <c r="O606" s="21" t="str">
        <f t="shared" si="159"/>
        <v/>
      </c>
      <c r="P606" s="21"/>
      <c r="Q606" s="22"/>
    </row>
    <row r="607" spans="1:17" ht="21" x14ac:dyDescent="0.25">
      <c r="A607" s="23"/>
      <c r="B607" s="23" t="s">
        <v>313</v>
      </c>
      <c r="C607" s="49" t="s">
        <v>314</v>
      </c>
      <c r="D607" s="25"/>
      <c r="E607" s="26" t="s">
        <v>12</v>
      </c>
      <c r="F607" s="48">
        <v>2.1000000000000001E-2</v>
      </c>
      <c r="G607" s="27">
        <f t="shared" si="158"/>
        <v>2.1000000000000001E-2</v>
      </c>
      <c r="H607" s="27">
        <f>IF(F607="","",F607*F5)*(1-$F$4)</f>
        <v>1.9950000000000001</v>
      </c>
      <c r="I607" s="50">
        <f t="shared" ref="I607" si="161">H607/1.2</f>
        <v>1.6625000000000001</v>
      </c>
      <c r="J607" s="28">
        <v>400</v>
      </c>
      <c r="K607" s="26" t="s">
        <v>20</v>
      </c>
      <c r="L607" s="26"/>
      <c r="M607" s="27"/>
      <c r="N607" s="27"/>
      <c r="O607" s="29" t="str">
        <f t="shared" si="159"/>
        <v/>
      </c>
      <c r="P607" s="29"/>
      <c r="Q607" s="30"/>
    </row>
    <row r="608" spans="1:17" x14ac:dyDescent="0.25">
      <c r="A608" s="15"/>
      <c r="B608" s="15">
        <v>1150002</v>
      </c>
      <c r="C608" s="46" t="s">
        <v>734</v>
      </c>
      <c r="D608" s="2"/>
      <c r="E608" s="19" t="s">
        <v>12</v>
      </c>
      <c r="F608" s="47">
        <v>1.7999999999999999E-2</v>
      </c>
      <c r="G608" s="14">
        <f t="shared" si="158"/>
        <v>1.7999999999999999E-2</v>
      </c>
      <c r="H608" s="14">
        <f>IF(F608="","",F608*F5)*(1-$F$4)</f>
        <v>1.71</v>
      </c>
      <c r="I608" s="50">
        <f t="shared" si="157"/>
        <v>1.425</v>
      </c>
      <c r="J608" s="20">
        <v>400</v>
      </c>
      <c r="K608" s="19" t="s">
        <v>20</v>
      </c>
      <c r="L608" s="19">
        <f>H608*400</f>
        <v>684</v>
      </c>
      <c r="M608" s="14"/>
      <c r="N608" s="14"/>
      <c r="O608" s="21"/>
      <c r="P608" s="21"/>
      <c r="Q608" s="22"/>
    </row>
    <row r="609" spans="1:17" x14ac:dyDescent="0.25">
      <c r="A609" s="23"/>
      <c r="B609" s="23">
        <v>1150003</v>
      </c>
      <c r="C609" s="49" t="s">
        <v>715</v>
      </c>
      <c r="D609" s="25"/>
      <c r="E609" s="26" t="s">
        <v>12</v>
      </c>
      <c r="F609" s="48">
        <v>1.7999999999999999E-2</v>
      </c>
      <c r="G609" s="27">
        <f t="shared" si="158"/>
        <v>1.7999999999999999E-2</v>
      </c>
      <c r="H609" s="27">
        <f>IF(F609="","",F609*F5)*(1-$F$4)</f>
        <v>1.71</v>
      </c>
      <c r="I609" s="50">
        <f t="shared" si="157"/>
        <v>1.425</v>
      </c>
      <c r="J609" s="28">
        <v>400</v>
      </c>
      <c r="K609" s="26" t="s">
        <v>20</v>
      </c>
      <c r="L609" s="26"/>
      <c r="M609" s="27"/>
      <c r="N609" s="27"/>
      <c r="O609" s="29"/>
      <c r="P609" s="29"/>
      <c r="Q609" s="30"/>
    </row>
    <row r="610" spans="1:17" x14ac:dyDescent="0.25">
      <c r="A610" s="15"/>
      <c r="B610" s="15">
        <v>1150105</v>
      </c>
      <c r="C610" s="46" t="s">
        <v>643</v>
      </c>
      <c r="D610" s="2"/>
      <c r="E610" s="19" t="s">
        <v>12</v>
      </c>
      <c r="F610" s="47">
        <v>1.7999999999999999E-2</v>
      </c>
      <c r="G610" s="14">
        <f t="shared" ref="G610:G641" si="162">IF(F610="","",F610*(1-$F$4))</f>
        <v>1.7999999999999999E-2</v>
      </c>
      <c r="H610" s="14">
        <f>IF(F610="","",F610*F5)*(1-$F$4)</f>
        <v>1.71</v>
      </c>
      <c r="I610" s="50">
        <f t="shared" si="157"/>
        <v>1.425</v>
      </c>
      <c r="J610" s="20">
        <v>400</v>
      </c>
      <c r="K610" s="19" t="s">
        <v>20</v>
      </c>
      <c r="L610" s="19"/>
      <c r="M610" s="14"/>
      <c r="N610" s="14"/>
      <c r="O610" s="21" t="str">
        <f t="shared" ref="O610:O656" si="163">IF(OR(D610="",H610=""),"",D610*H610)</f>
        <v/>
      </c>
      <c r="P610" s="21"/>
      <c r="Q610" s="22"/>
    </row>
    <row r="611" spans="1:17" x14ac:dyDescent="0.25">
      <c r="A611" s="23"/>
      <c r="B611" s="23">
        <v>1150106</v>
      </c>
      <c r="C611" s="49" t="s">
        <v>644</v>
      </c>
      <c r="D611" s="25"/>
      <c r="E611" s="26" t="s">
        <v>12</v>
      </c>
      <c r="F611" s="48">
        <v>1.7999999999999999E-2</v>
      </c>
      <c r="G611" s="27">
        <f t="shared" si="162"/>
        <v>1.7999999999999999E-2</v>
      </c>
      <c r="H611" s="27">
        <f>IF(F611="","",F611*F5)*(1-$F$4)</f>
        <v>1.71</v>
      </c>
      <c r="I611" s="50">
        <f t="shared" si="157"/>
        <v>1.425</v>
      </c>
      <c r="J611" s="28">
        <v>400</v>
      </c>
      <c r="K611" s="26" t="s">
        <v>20</v>
      </c>
      <c r="L611" s="26"/>
      <c r="M611" s="27"/>
      <c r="N611" s="27"/>
      <c r="O611" s="29" t="str">
        <f t="shared" si="163"/>
        <v/>
      </c>
      <c r="P611" s="29"/>
      <c r="Q611" s="30"/>
    </row>
    <row r="612" spans="1:17" x14ac:dyDescent="0.25">
      <c r="A612" s="15"/>
      <c r="B612" s="15">
        <v>1150107</v>
      </c>
      <c r="C612" s="46" t="s">
        <v>645</v>
      </c>
      <c r="D612" s="2"/>
      <c r="E612" s="19" t="s">
        <v>12</v>
      </c>
      <c r="F612" s="47">
        <v>1.7999999999999999E-2</v>
      </c>
      <c r="G612" s="14">
        <f t="shared" si="162"/>
        <v>1.7999999999999999E-2</v>
      </c>
      <c r="H612" s="14">
        <f>IF(F612="","",F612*F5)*(1-$F$4)</f>
        <v>1.71</v>
      </c>
      <c r="I612" s="50">
        <f t="shared" si="157"/>
        <v>1.425</v>
      </c>
      <c r="J612" s="20">
        <v>400</v>
      </c>
      <c r="K612" s="19" t="s">
        <v>20</v>
      </c>
      <c r="L612" s="19"/>
      <c r="M612" s="14"/>
      <c r="N612" s="14"/>
      <c r="O612" s="21" t="str">
        <f t="shared" si="163"/>
        <v/>
      </c>
      <c r="P612" s="21"/>
      <c r="Q612" s="22"/>
    </row>
    <row r="613" spans="1:17" x14ac:dyDescent="0.25">
      <c r="A613" s="23"/>
      <c r="B613" s="23">
        <v>1150108</v>
      </c>
      <c r="C613" s="49" t="s">
        <v>646</v>
      </c>
      <c r="D613" s="25"/>
      <c r="E613" s="26" t="s">
        <v>12</v>
      </c>
      <c r="F613" s="48">
        <v>1.7999999999999999E-2</v>
      </c>
      <c r="G613" s="27">
        <f t="shared" si="162"/>
        <v>1.7999999999999999E-2</v>
      </c>
      <c r="H613" s="27">
        <f>IF(F613="","",F613*F5)*(1-$F$4)</f>
        <v>1.71</v>
      </c>
      <c r="I613" s="50">
        <f t="shared" si="157"/>
        <v>1.425</v>
      </c>
      <c r="J613" s="28">
        <v>400</v>
      </c>
      <c r="K613" s="26" t="s">
        <v>20</v>
      </c>
      <c r="L613" s="26"/>
      <c r="M613" s="27"/>
      <c r="N613" s="27"/>
      <c r="O613" s="29" t="str">
        <f t="shared" si="163"/>
        <v/>
      </c>
      <c r="P613" s="29"/>
      <c r="Q613" s="30"/>
    </row>
    <row r="614" spans="1:17" x14ac:dyDescent="0.25">
      <c r="A614" s="15"/>
      <c r="B614" s="15">
        <v>1150109</v>
      </c>
      <c r="C614" s="46" t="s">
        <v>739</v>
      </c>
      <c r="D614" s="2"/>
      <c r="E614" s="19" t="s">
        <v>12</v>
      </c>
      <c r="F614" s="47">
        <v>1.7999999999999999E-2</v>
      </c>
      <c r="G614" s="14">
        <f t="shared" si="162"/>
        <v>1.7999999999999999E-2</v>
      </c>
      <c r="H614" s="14">
        <f>IF(F614="","",F614*F5)*(1-$F$4)</f>
        <v>1.71</v>
      </c>
      <c r="I614" s="50">
        <f t="shared" si="157"/>
        <v>1.425</v>
      </c>
      <c r="J614" s="20">
        <v>400</v>
      </c>
      <c r="K614" s="19" t="s">
        <v>20</v>
      </c>
      <c r="L614" s="19"/>
      <c r="M614" s="14"/>
      <c r="N614" s="14"/>
      <c r="O614" s="21" t="str">
        <f t="shared" si="163"/>
        <v/>
      </c>
      <c r="P614" s="21"/>
      <c r="Q614" s="22"/>
    </row>
    <row r="615" spans="1:17" x14ac:dyDescent="0.25">
      <c r="A615" s="23"/>
      <c r="B615" s="23">
        <v>1150110</v>
      </c>
      <c r="C615" s="49" t="s">
        <v>648</v>
      </c>
      <c r="D615" s="25"/>
      <c r="E615" s="26" t="s">
        <v>12</v>
      </c>
      <c r="F615" s="48">
        <v>1.7999999999999999E-2</v>
      </c>
      <c r="G615" s="27">
        <f t="shared" si="162"/>
        <v>1.7999999999999999E-2</v>
      </c>
      <c r="H615" s="27">
        <f>IF(F615="","",F615*F5)*(1-$F$4)</f>
        <v>1.71</v>
      </c>
      <c r="I615" s="50">
        <f t="shared" si="157"/>
        <v>1.425</v>
      </c>
      <c r="J615" s="28">
        <v>400</v>
      </c>
      <c r="K615" s="26" t="s">
        <v>20</v>
      </c>
      <c r="L615" s="26"/>
      <c r="M615" s="27"/>
      <c r="N615" s="27"/>
      <c r="O615" s="29" t="str">
        <f t="shared" si="163"/>
        <v/>
      </c>
      <c r="P615" s="29"/>
      <c r="Q615" s="30"/>
    </row>
    <row r="616" spans="1:17" x14ac:dyDescent="0.25">
      <c r="A616" s="15"/>
      <c r="B616" s="15">
        <v>1150111</v>
      </c>
      <c r="C616" s="46" t="s">
        <v>720</v>
      </c>
      <c r="D616" s="2"/>
      <c r="E616" s="19" t="s">
        <v>12</v>
      </c>
      <c r="F616" s="47">
        <v>1.7999999999999999E-2</v>
      </c>
      <c r="G616" s="14">
        <f t="shared" si="162"/>
        <v>1.7999999999999999E-2</v>
      </c>
      <c r="H616" s="14">
        <f>IF(F616="","",F616*F5)*(1-$F$4)</f>
        <v>1.71</v>
      </c>
      <c r="I616" s="50">
        <f t="shared" si="157"/>
        <v>1.425</v>
      </c>
      <c r="J616" s="20">
        <v>400</v>
      </c>
      <c r="K616" s="19" t="s">
        <v>20</v>
      </c>
      <c r="L616" s="19"/>
      <c r="M616" s="14"/>
      <c r="N616" s="14"/>
      <c r="O616" s="21" t="str">
        <f t="shared" si="163"/>
        <v/>
      </c>
      <c r="P616" s="21"/>
      <c r="Q616" s="22"/>
    </row>
    <row r="617" spans="1:17" x14ac:dyDescent="0.25">
      <c r="A617" s="23"/>
      <c r="B617" s="23">
        <v>1150112</v>
      </c>
      <c r="C617" s="49" t="s">
        <v>740</v>
      </c>
      <c r="D617" s="25"/>
      <c r="E617" s="26" t="s">
        <v>12</v>
      </c>
      <c r="F617" s="48">
        <v>1.7999999999999999E-2</v>
      </c>
      <c r="G617" s="27">
        <f t="shared" si="162"/>
        <v>1.7999999999999999E-2</v>
      </c>
      <c r="H617" s="27">
        <f>IF(F617="","",F617*F5)*(1-$F$4)</f>
        <v>1.71</v>
      </c>
      <c r="I617" s="50">
        <f t="shared" si="157"/>
        <v>1.425</v>
      </c>
      <c r="J617" s="28">
        <v>400</v>
      </c>
      <c r="K617" s="26" t="s">
        <v>20</v>
      </c>
      <c r="L617" s="26"/>
      <c r="M617" s="27"/>
      <c r="N617" s="27"/>
      <c r="O617" s="29" t="str">
        <f t="shared" si="163"/>
        <v/>
      </c>
      <c r="P617" s="29"/>
      <c r="Q617" s="30"/>
    </row>
    <row r="618" spans="1:17" x14ac:dyDescent="0.25">
      <c r="A618" s="15"/>
      <c r="B618" s="15">
        <v>1150119</v>
      </c>
      <c r="C618" s="46" t="s">
        <v>721</v>
      </c>
      <c r="D618" s="2"/>
      <c r="E618" s="19" t="s">
        <v>12</v>
      </c>
      <c r="F618" s="47">
        <v>1.7999999999999999E-2</v>
      </c>
      <c r="G618" s="14">
        <f t="shared" si="162"/>
        <v>1.7999999999999999E-2</v>
      </c>
      <c r="H618" s="14">
        <f>IF(F618="","",F618*F5)*(1-$F$4)</f>
        <v>1.71</v>
      </c>
      <c r="I618" s="50">
        <f t="shared" si="157"/>
        <v>1.425</v>
      </c>
      <c r="J618" s="20">
        <v>400</v>
      </c>
      <c r="K618" s="19" t="s">
        <v>20</v>
      </c>
      <c r="L618" s="19"/>
      <c r="M618" s="14"/>
      <c r="N618" s="14"/>
      <c r="O618" s="21" t="str">
        <f t="shared" si="163"/>
        <v/>
      </c>
      <c r="P618" s="21"/>
      <c r="Q618" s="22"/>
    </row>
    <row r="619" spans="1:17" x14ac:dyDescent="0.25">
      <c r="A619" s="23"/>
      <c r="B619" s="23">
        <v>1150120</v>
      </c>
      <c r="C619" s="49" t="s">
        <v>647</v>
      </c>
      <c r="D619" s="25"/>
      <c r="E619" s="26" t="s">
        <v>12</v>
      </c>
      <c r="F619" s="48">
        <v>1.7999999999999999E-2</v>
      </c>
      <c r="G619" s="27">
        <f t="shared" si="162"/>
        <v>1.7999999999999999E-2</v>
      </c>
      <c r="H619" s="27">
        <f>IF(F619="","",F619*F5)*(1-$F$4)</f>
        <v>1.71</v>
      </c>
      <c r="I619" s="50">
        <f t="shared" si="157"/>
        <v>1.425</v>
      </c>
      <c r="J619" s="28">
        <v>400</v>
      </c>
      <c r="K619" s="26" t="s">
        <v>20</v>
      </c>
      <c r="L619" s="26"/>
      <c r="M619" s="27"/>
      <c r="N619" s="27"/>
      <c r="O619" s="29" t="str">
        <f t="shared" si="163"/>
        <v/>
      </c>
      <c r="P619" s="29"/>
      <c r="Q619" s="30"/>
    </row>
    <row r="620" spans="1:17" x14ac:dyDescent="0.25">
      <c r="A620" s="15"/>
      <c r="B620" s="15">
        <v>9960</v>
      </c>
      <c r="C620" s="46" t="s">
        <v>172</v>
      </c>
      <c r="D620" s="2"/>
      <c r="E620" s="19" t="s">
        <v>12</v>
      </c>
      <c r="F620" s="47">
        <v>1.7999999999999999E-2</v>
      </c>
      <c r="G620" s="14">
        <f t="shared" si="162"/>
        <v>1.7999999999999999E-2</v>
      </c>
      <c r="H620" s="14">
        <f>IF(F620="","",F620*F5)*(1-$F$4)</f>
        <v>1.71</v>
      </c>
      <c r="I620" s="50">
        <f t="shared" si="157"/>
        <v>1.425</v>
      </c>
      <c r="J620" s="20">
        <v>400</v>
      </c>
      <c r="K620" s="19" t="s">
        <v>20</v>
      </c>
      <c r="L620" s="19"/>
      <c r="M620" s="14"/>
      <c r="N620" s="14"/>
      <c r="O620" s="21" t="str">
        <f t="shared" si="163"/>
        <v/>
      </c>
      <c r="P620" s="21"/>
      <c r="Q620" s="22"/>
    </row>
    <row r="621" spans="1:17" x14ac:dyDescent="0.25">
      <c r="A621" s="23"/>
      <c r="B621" s="23">
        <v>9961</v>
      </c>
      <c r="C621" s="49" t="s">
        <v>173</v>
      </c>
      <c r="D621" s="25"/>
      <c r="E621" s="26" t="s">
        <v>12</v>
      </c>
      <c r="F621" s="48">
        <v>1.7999999999999999E-2</v>
      </c>
      <c r="G621" s="27">
        <f t="shared" si="162"/>
        <v>1.7999999999999999E-2</v>
      </c>
      <c r="H621" s="27">
        <f>IF(F621="","",F621*F5)*(1-$F$4)</f>
        <v>1.71</v>
      </c>
      <c r="I621" s="50">
        <f t="shared" si="157"/>
        <v>1.425</v>
      </c>
      <c r="J621" s="28">
        <v>400</v>
      </c>
      <c r="K621" s="26" t="s">
        <v>20</v>
      </c>
      <c r="L621" s="26"/>
      <c r="M621" s="27"/>
      <c r="N621" s="27"/>
      <c r="O621" s="29" t="str">
        <f t="shared" si="163"/>
        <v/>
      </c>
      <c r="P621" s="29"/>
      <c r="Q621" s="30"/>
    </row>
    <row r="622" spans="1:17" x14ac:dyDescent="0.25">
      <c r="A622" s="15"/>
      <c r="B622" s="15">
        <v>9962</v>
      </c>
      <c r="C622" s="46" t="s">
        <v>174</v>
      </c>
      <c r="D622" s="2"/>
      <c r="E622" s="19" t="s">
        <v>12</v>
      </c>
      <c r="F622" s="47">
        <v>1.7999999999999999E-2</v>
      </c>
      <c r="G622" s="14">
        <f t="shared" si="162"/>
        <v>1.7999999999999999E-2</v>
      </c>
      <c r="H622" s="14">
        <f>IF(F622="","",F622*F5)*(1-$F$4)</f>
        <v>1.71</v>
      </c>
      <c r="I622" s="50">
        <f t="shared" si="157"/>
        <v>1.425</v>
      </c>
      <c r="J622" s="20">
        <v>400</v>
      </c>
      <c r="K622" s="19" t="s">
        <v>20</v>
      </c>
      <c r="L622" s="19"/>
      <c r="M622" s="14"/>
      <c r="N622" s="14"/>
      <c r="O622" s="21" t="str">
        <f t="shared" si="163"/>
        <v/>
      </c>
      <c r="P622" s="21"/>
      <c r="Q622" s="22"/>
    </row>
    <row r="623" spans="1:17" x14ac:dyDescent="0.25">
      <c r="A623" s="23"/>
      <c r="B623" s="23">
        <v>9963</v>
      </c>
      <c r="C623" s="49" t="s">
        <v>175</v>
      </c>
      <c r="D623" s="25"/>
      <c r="E623" s="26" t="s">
        <v>12</v>
      </c>
      <c r="F623" s="48">
        <v>1.7999999999999999E-2</v>
      </c>
      <c r="G623" s="27">
        <f t="shared" si="162"/>
        <v>1.7999999999999999E-2</v>
      </c>
      <c r="H623" s="27">
        <f>IF(F623="","",F623*F5)*(1-$F$4)</f>
        <v>1.71</v>
      </c>
      <c r="I623" s="50">
        <f t="shared" si="157"/>
        <v>1.425</v>
      </c>
      <c r="J623" s="28">
        <v>400</v>
      </c>
      <c r="K623" s="26" t="s">
        <v>20</v>
      </c>
      <c r="L623" s="26"/>
      <c r="M623" s="27"/>
      <c r="N623" s="27"/>
      <c r="O623" s="29" t="str">
        <f t="shared" si="163"/>
        <v/>
      </c>
      <c r="P623" s="29"/>
      <c r="Q623" s="30"/>
    </row>
    <row r="624" spans="1:17" x14ac:dyDescent="0.25">
      <c r="A624" s="15"/>
      <c r="B624" s="15">
        <v>9964</v>
      </c>
      <c r="C624" s="46" t="s">
        <v>176</v>
      </c>
      <c r="D624" s="2"/>
      <c r="E624" s="19" t="s">
        <v>12</v>
      </c>
      <c r="F624" s="47">
        <v>1.7999999999999999E-2</v>
      </c>
      <c r="G624" s="14">
        <f t="shared" si="162"/>
        <v>1.7999999999999999E-2</v>
      </c>
      <c r="H624" s="14">
        <f>IF(F624="","",F624*F5)*(1-$F$4)</f>
        <v>1.71</v>
      </c>
      <c r="I624" s="50">
        <f t="shared" si="157"/>
        <v>1.425</v>
      </c>
      <c r="J624" s="20">
        <v>400</v>
      </c>
      <c r="K624" s="19" t="s">
        <v>20</v>
      </c>
      <c r="L624" s="19"/>
      <c r="M624" s="14"/>
      <c r="N624" s="14"/>
      <c r="O624" s="21" t="str">
        <f t="shared" si="163"/>
        <v/>
      </c>
      <c r="P624" s="21"/>
      <c r="Q624" s="22"/>
    </row>
    <row r="625" spans="1:17" x14ac:dyDescent="0.25">
      <c r="A625" s="23"/>
      <c r="B625" s="23">
        <v>9965</v>
      </c>
      <c r="C625" s="49" t="s">
        <v>177</v>
      </c>
      <c r="D625" s="25"/>
      <c r="E625" s="26" t="s">
        <v>12</v>
      </c>
      <c r="F625" s="48">
        <v>1.7999999999999999E-2</v>
      </c>
      <c r="G625" s="27">
        <f t="shared" si="162"/>
        <v>1.7999999999999999E-2</v>
      </c>
      <c r="H625" s="27">
        <f>IF(F625="","",F625*F5)*(1-$F$4)</f>
        <v>1.71</v>
      </c>
      <c r="I625" s="50">
        <f t="shared" si="157"/>
        <v>1.425</v>
      </c>
      <c r="J625" s="28">
        <v>400</v>
      </c>
      <c r="K625" s="26" t="s">
        <v>20</v>
      </c>
      <c r="L625" s="26"/>
      <c r="M625" s="27"/>
      <c r="N625" s="27"/>
      <c r="O625" s="29" t="str">
        <f t="shared" si="163"/>
        <v/>
      </c>
      <c r="P625" s="29"/>
      <c r="Q625" s="30"/>
    </row>
    <row r="626" spans="1:17" x14ac:dyDescent="0.25">
      <c r="A626" s="15"/>
      <c r="B626" s="15">
        <v>9966</v>
      </c>
      <c r="C626" s="46" t="s">
        <v>178</v>
      </c>
      <c r="D626" s="2"/>
      <c r="E626" s="19" t="s">
        <v>12</v>
      </c>
      <c r="F626" s="47">
        <v>1.7999999999999999E-2</v>
      </c>
      <c r="G626" s="14">
        <f t="shared" si="162"/>
        <v>1.7999999999999999E-2</v>
      </c>
      <c r="H626" s="14">
        <f>IF(F626="","",F626*F5)*(1-$F$4)</f>
        <v>1.71</v>
      </c>
      <c r="I626" s="50">
        <f t="shared" si="157"/>
        <v>1.425</v>
      </c>
      <c r="J626" s="20">
        <v>400</v>
      </c>
      <c r="K626" s="19" t="s">
        <v>20</v>
      </c>
      <c r="L626" s="19"/>
      <c r="M626" s="14"/>
      <c r="N626" s="14"/>
      <c r="O626" s="21" t="str">
        <f t="shared" si="163"/>
        <v/>
      </c>
      <c r="P626" s="21"/>
      <c r="Q626" s="22"/>
    </row>
    <row r="627" spans="1:17" x14ac:dyDescent="0.25">
      <c r="A627" s="23"/>
      <c r="B627" s="23">
        <v>9967</v>
      </c>
      <c r="C627" s="49" t="s">
        <v>179</v>
      </c>
      <c r="D627" s="25"/>
      <c r="E627" s="26" t="s">
        <v>12</v>
      </c>
      <c r="F627" s="48">
        <v>1.7999999999999999E-2</v>
      </c>
      <c r="G627" s="27">
        <f t="shared" si="162"/>
        <v>1.7999999999999999E-2</v>
      </c>
      <c r="H627" s="27">
        <f>IF(F627="","",F627*F5)*(1-$F$4)</f>
        <v>1.71</v>
      </c>
      <c r="I627" s="50">
        <f t="shared" ref="I627:I691" si="164">H627/1.2</f>
        <v>1.425</v>
      </c>
      <c r="J627" s="28">
        <v>400</v>
      </c>
      <c r="K627" s="26" t="s">
        <v>20</v>
      </c>
      <c r="L627" s="26"/>
      <c r="M627" s="27"/>
      <c r="N627" s="27"/>
      <c r="O627" s="29" t="str">
        <f t="shared" si="163"/>
        <v/>
      </c>
      <c r="P627" s="29"/>
      <c r="Q627" s="30"/>
    </row>
    <row r="628" spans="1:17" x14ac:dyDescent="0.25">
      <c r="A628" s="15"/>
      <c r="B628" s="15">
        <v>9968</v>
      </c>
      <c r="C628" s="46" t="s">
        <v>180</v>
      </c>
      <c r="D628" s="2"/>
      <c r="E628" s="19" t="s">
        <v>12</v>
      </c>
      <c r="F628" s="47">
        <v>1.7999999999999999E-2</v>
      </c>
      <c r="G628" s="14">
        <f t="shared" si="162"/>
        <v>1.7999999999999999E-2</v>
      </c>
      <c r="H628" s="14">
        <f>IF(F628="","",F628*F5)*(1-$F$4)</f>
        <v>1.71</v>
      </c>
      <c r="I628" s="50">
        <f t="shared" si="164"/>
        <v>1.425</v>
      </c>
      <c r="J628" s="20">
        <v>400</v>
      </c>
      <c r="K628" s="19" t="s">
        <v>20</v>
      </c>
      <c r="L628" s="19"/>
      <c r="M628" s="14"/>
      <c r="N628" s="14"/>
      <c r="O628" s="21" t="str">
        <f t="shared" si="163"/>
        <v/>
      </c>
      <c r="P628" s="21"/>
      <c r="Q628" s="22"/>
    </row>
    <row r="629" spans="1:17" x14ac:dyDescent="0.25">
      <c r="A629" s="23"/>
      <c r="B629" s="23">
        <v>9969</v>
      </c>
      <c r="C629" s="49" t="s">
        <v>181</v>
      </c>
      <c r="D629" s="25"/>
      <c r="E629" s="26" t="s">
        <v>12</v>
      </c>
      <c r="F629" s="48">
        <v>1.7999999999999999E-2</v>
      </c>
      <c r="G629" s="27">
        <f t="shared" si="162"/>
        <v>1.7999999999999999E-2</v>
      </c>
      <c r="H629" s="27">
        <f>IF(F629="","",F629*F5)*(1-$F$4)</f>
        <v>1.71</v>
      </c>
      <c r="I629" s="50">
        <f t="shared" si="164"/>
        <v>1.425</v>
      </c>
      <c r="J629" s="28">
        <v>400</v>
      </c>
      <c r="K629" s="26" t="s">
        <v>20</v>
      </c>
      <c r="L629" s="26"/>
      <c r="M629" s="27"/>
      <c r="N629" s="27"/>
      <c r="O629" s="29" t="str">
        <f t="shared" si="163"/>
        <v/>
      </c>
      <c r="P629" s="29"/>
      <c r="Q629" s="30"/>
    </row>
    <row r="630" spans="1:17" x14ac:dyDescent="0.25">
      <c r="A630" s="15"/>
      <c r="B630" s="15">
        <v>9971</v>
      </c>
      <c r="C630" s="46" t="s">
        <v>182</v>
      </c>
      <c r="D630" s="2"/>
      <c r="E630" s="19" t="s">
        <v>12</v>
      </c>
      <c r="F630" s="47">
        <v>1.7999999999999999E-2</v>
      </c>
      <c r="G630" s="14">
        <f t="shared" si="162"/>
        <v>1.7999999999999999E-2</v>
      </c>
      <c r="H630" s="14">
        <f>IF(F630="","",F630*F5)*(1-$F$4)</f>
        <v>1.71</v>
      </c>
      <c r="I630" s="50">
        <f t="shared" si="164"/>
        <v>1.425</v>
      </c>
      <c r="J630" s="20">
        <v>400</v>
      </c>
      <c r="K630" s="19" t="s">
        <v>20</v>
      </c>
      <c r="L630" s="19"/>
      <c r="M630" s="14"/>
      <c r="N630" s="14"/>
      <c r="O630" s="21" t="str">
        <f t="shared" si="163"/>
        <v/>
      </c>
      <c r="P630" s="21"/>
      <c r="Q630" s="22"/>
    </row>
    <row r="631" spans="1:17" x14ac:dyDescent="0.25">
      <c r="A631" s="23"/>
      <c r="B631" s="23">
        <v>9972</v>
      </c>
      <c r="C631" s="49" t="s">
        <v>183</v>
      </c>
      <c r="D631" s="25"/>
      <c r="E631" s="26" t="s">
        <v>12</v>
      </c>
      <c r="F631" s="48">
        <v>1.7999999999999999E-2</v>
      </c>
      <c r="G631" s="27">
        <f t="shared" si="162"/>
        <v>1.7999999999999999E-2</v>
      </c>
      <c r="H631" s="27">
        <f>IF(F631="","",F631*F5)*(1-$F$4)</f>
        <v>1.71</v>
      </c>
      <c r="I631" s="50">
        <f t="shared" si="164"/>
        <v>1.425</v>
      </c>
      <c r="J631" s="28">
        <v>400</v>
      </c>
      <c r="K631" s="26" t="s">
        <v>20</v>
      </c>
      <c r="L631" s="26"/>
      <c r="M631" s="27"/>
      <c r="N631" s="27"/>
      <c r="O631" s="29" t="str">
        <f t="shared" si="163"/>
        <v/>
      </c>
      <c r="P631" s="29"/>
      <c r="Q631" s="30"/>
    </row>
    <row r="632" spans="1:17" x14ac:dyDescent="0.25">
      <c r="A632" s="15"/>
      <c r="B632" s="15">
        <v>9973</v>
      </c>
      <c r="C632" s="46" t="s">
        <v>184</v>
      </c>
      <c r="D632" s="2"/>
      <c r="E632" s="19" t="s">
        <v>12</v>
      </c>
      <c r="F632" s="47">
        <v>1.7999999999999999E-2</v>
      </c>
      <c r="G632" s="14">
        <f t="shared" si="162"/>
        <v>1.7999999999999999E-2</v>
      </c>
      <c r="H632" s="14">
        <f>IF(F632="","",F632*F5)*(1-$F$4)</f>
        <v>1.71</v>
      </c>
      <c r="I632" s="50">
        <f t="shared" si="164"/>
        <v>1.425</v>
      </c>
      <c r="J632" s="20">
        <v>400</v>
      </c>
      <c r="K632" s="19" t="s">
        <v>20</v>
      </c>
      <c r="L632" s="19"/>
      <c r="M632" s="14"/>
      <c r="N632" s="14"/>
      <c r="O632" s="21" t="str">
        <f t="shared" si="163"/>
        <v/>
      </c>
      <c r="P632" s="21"/>
      <c r="Q632" s="22"/>
    </row>
    <row r="633" spans="1:17" x14ac:dyDescent="0.25">
      <c r="A633" s="23"/>
      <c r="B633" s="23">
        <v>9974</v>
      </c>
      <c r="C633" s="49" t="s">
        <v>185</v>
      </c>
      <c r="D633" s="25"/>
      <c r="E633" s="26" t="s">
        <v>12</v>
      </c>
      <c r="F633" s="48">
        <v>1.7999999999999999E-2</v>
      </c>
      <c r="G633" s="27">
        <f t="shared" si="162"/>
        <v>1.7999999999999999E-2</v>
      </c>
      <c r="H633" s="27">
        <f>IF(F633="","",F633*F5)*(1-$F$4)</f>
        <v>1.71</v>
      </c>
      <c r="I633" s="50">
        <f t="shared" si="164"/>
        <v>1.425</v>
      </c>
      <c r="J633" s="28">
        <v>400</v>
      </c>
      <c r="K633" s="26" t="s">
        <v>20</v>
      </c>
      <c r="L633" s="26"/>
      <c r="M633" s="27"/>
      <c r="N633" s="27"/>
      <c r="O633" s="29" t="str">
        <f t="shared" si="163"/>
        <v/>
      </c>
      <c r="P633" s="29"/>
      <c r="Q633" s="30"/>
    </row>
    <row r="634" spans="1:17" x14ac:dyDescent="0.25">
      <c r="A634" s="15"/>
      <c r="B634" s="15">
        <v>9975</v>
      </c>
      <c r="C634" s="46" t="s">
        <v>186</v>
      </c>
      <c r="D634" s="2"/>
      <c r="E634" s="19" t="s">
        <v>12</v>
      </c>
      <c r="F634" s="47">
        <v>1.7999999999999999E-2</v>
      </c>
      <c r="G634" s="14">
        <f t="shared" si="162"/>
        <v>1.7999999999999999E-2</v>
      </c>
      <c r="H634" s="14">
        <f>IF(F634="","",F634*F5)*(1-$F$4)</f>
        <v>1.71</v>
      </c>
      <c r="I634" s="50">
        <f t="shared" si="164"/>
        <v>1.425</v>
      </c>
      <c r="J634" s="20">
        <v>400</v>
      </c>
      <c r="K634" s="19" t="s">
        <v>20</v>
      </c>
      <c r="L634" s="19"/>
      <c r="M634" s="14"/>
      <c r="N634" s="14"/>
      <c r="O634" s="21" t="str">
        <f t="shared" si="163"/>
        <v/>
      </c>
      <c r="P634" s="21"/>
      <c r="Q634" s="22"/>
    </row>
    <row r="635" spans="1:17" x14ac:dyDescent="0.25">
      <c r="A635" s="23"/>
      <c r="B635" s="23">
        <v>9976</v>
      </c>
      <c r="C635" s="49" t="s">
        <v>187</v>
      </c>
      <c r="D635" s="25"/>
      <c r="E635" s="26" t="s">
        <v>12</v>
      </c>
      <c r="F635" s="48">
        <v>1.7999999999999999E-2</v>
      </c>
      <c r="G635" s="27">
        <f t="shared" si="162"/>
        <v>1.7999999999999999E-2</v>
      </c>
      <c r="H635" s="27">
        <f>IF(F635="","",F635*F5)*(1-$F$4)</f>
        <v>1.71</v>
      </c>
      <c r="I635" s="50">
        <f t="shared" si="164"/>
        <v>1.425</v>
      </c>
      <c r="J635" s="28">
        <v>400</v>
      </c>
      <c r="K635" s="26" t="s">
        <v>20</v>
      </c>
      <c r="L635" s="26"/>
      <c r="M635" s="27"/>
      <c r="N635" s="27"/>
      <c r="O635" s="29" t="str">
        <f t="shared" si="163"/>
        <v/>
      </c>
      <c r="P635" s="29"/>
      <c r="Q635" s="30"/>
    </row>
    <row r="636" spans="1:17" x14ac:dyDescent="0.25">
      <c r="A636" s="15"/>
      <c r="B636" s="15">
        <v>9977</v>
      </c>
      <c r="C636" s="46" t="s">
        <v>188</v>
      </c>
      <c r="D636" s="2"/>
      <c r="E636" s="19" t="s">
        <v>12</v>
      </c>
      <c r="F636" s="47">
        <v>1.7999999999999999E-2</v>
      </c>
      <c r="G636" s="14">
        <f t="shared" si="162"/>
        <v>1.7999999999999999E-2</v>
      </c>
      <c r="H636" s="14">
        <f>IF(F636="","",F636*F5)*(1-$F$4)</f>
        <v>1.71</v>
      </c>
      <c r="I636" s="50">
        <f t="shared" si="164"/>
        <v>1.425</v>
      </c>
      <c r="J636" s="20">
        <v>400</v>
      </c>
      <c r="K636" s="19" t="s">
        <v>20</v>
      </c>
      <c r="L636" s="19"/>
      <c r="M636" s="14"/>
      <c r="N636" s="14"/>
      <c r="O636" s="21" t="str">
        <f t="shared" si="163"/>
        <v/>
      </c>
      <c r="P636" s="21"/>
      <c r="Q636" s="22"/>
    </row>
    <row r="637" spans="1:17" x14ac:dyDescent="0.25">
      <c r="A637" s="23"/>
      <c r="B637" s="23">
        <v>9979</v>
      </c>
      <c r="C637" s="49" t="s">
        <v>189</v>
      </c>
      <c r="D637" s="25"/>
      <c r="E637" s="26" t="s">
        <v>12</v>
      </c>
      <c r="F637" s="48">
        <v>1.7999999999999999E-2</v>
      </c>
      <c r="G637" s="27">
        <f t="shared" si="162"/>
        <v>1.7999999999999999E-2</v>
      </c>
      <c r="H637" s="27">
        <f>IF(F637="","",F637*F5)*(1-$F$4)</f>
        <v>1.71</v>
      </c>
      <c r="I637" s="50">
        <f t="shared" si="164"/>
        <v>1.425</v>
      </c>
      <c r="J637" s="28">
        <v>400</v>
      </c>
      <c r="K637" s="26" t="s">
        <v>20</v>
      </c>
      <c r="L637" s="26"/>
      <c r="M637" s="27"/>
      <c r="N637" s="27"/>
      <c r="O637" s="29" t="str">
        <f t="shared" si="163"/>
        <v/>
      </c>
      <c r="P637" s="29"/>
      <c r="Q637" s="30"/>
    </row>
    <row r="638" spans="1:17" x14ac:dyDescent="0.25">
      <c r="A638" s="15"/>
      <c r="B638" s="15">
        <v>9980</v>
      </c>
      <c r="C638" s="46" t="s">
        <v>190</v>
      </c>
      <c r="D638" s="2"/>
      <c r="E638" s="19" t="s">
        <v>12</v>
      </c>
      <c r="F638" s="47">
        <v>1.7999999999999999E-2</v>
      </c>
      <c r="G638" s="14">
        <f t="shared" si="162"/>
        <v>1.7999999999999999E-2</v>
      </c>
      <c r="H638" s="14">
        <f>IF(F638="","",F638*F5)*(1-$F$4)</f>
        <v>1.71</v>
      </c>
      <c r="I638" s="50">
        <f t="shared" si="164"/>
        <v>1.425</v>
      </c>
      <c r="J638" s="20">
        <v>400</v>
      </c>
      <c r="K638" s="19" t="s">
        <v>20</v>
      </c>
      <c r="L638" s="19"/>
      <c r="M638" s="14"/>
      <c r="N638" s="14"/>
      <c r="O638" s="21" t="str">
        <f t="shared" si="163"/>
        <v/>
      </c>
      <c r="P638" s="21"/>
      <c r="Q638" s="22"/>
    </row>
    <row r="639" spans="1:17" x14ac:dyDescent="0.25">
      <c r="A639" s="23"/>
      <c r="B639" s="23">
        <v>9981</v>
      </c>
      <c r="C639" s="49" t="s">
        <v>191</v>
      </c>
      <c r="D639" s="25"/>
      <c r="E639" s="26" t="s">
        <v>12</v>
      </c>
      <c r="F639" s="48">
        <v>1.7999999999999999E-2</v>
      </c>
      <c r="G639" s="27">
        <f t="shared" si="162"/>
        <v>1.7999999999999999E-2</v>
      </c>
      <c r="H639" s="27">
        <f>IF(F639="","",F639*F5)*(1-$F$4)</f>
        <v>1.71</v>
      </c>
      <c r="I639" s="50">
        <f t="shared" si="164"/>
        <v>1.425</v>
      </c>
      <c r="J639" s="28">
        <v>400</v>
      </c>
      <c r="K639" s="26" t="s">
        <v>20</v>
      </c>
      <c r="L639" s="26"/>
      <c r="M639" s="27"/>
      <c r="N639" s="27"/>
      <c r="O639" s="29" t="str">
        <f t="shared" si="163"/>
        <v/>
      </c>
      <c r="P639" s="29"/>
      <c r="Q639" s="30"/>
    </row>
    <row r="640" spans="1:17" x14ac:dyDescent="0.25">
      <c r="A640" s="15"/>
      <c r="B640" s="15">
        <v>9982</v>
      </c>
      <c r="C640" s="46" t="s">
        <v>192</v>
      </c>
      <c r="D640" s="2"/>
      <c r="E640" s="19" t="s">
        <v>12</v>
      </c>
      <c r="F640" s="47">
        <v>1.7999999999999999E-2</v>
      </c>
      <c r="G640" s="14">
        <f t="shared" si="162"/>
        <v>1.7999999999999999E-2</v>
      </c>
      <c r="H640" s="14">
        <f>IF(F640="","",F640*F5)*(1-$F$4)</f>
        <v>1.71</v>
      </c>
      <c r="I640" s="50">
        <f t="shared" si="164"/>
        <v>1.425</v>
      </c>
      <c r="J640" s="20">
        <v>400</v>
      </c>
      <c r="K640" s="19" t="s">
        <v>20</v>
      </c>
      <c r="L640" s="19"/>
      <c r="M640" s="14"/>
      <c r="N640" s="14"/>
      <c r="O640" s="21" t="str">
        <f t="shared" si="163"/>
        <v/>
      </c>
      <c r="P640" s="21"/>
      <c r="Q640" s="22"/>
    </row>
    <row r="641" spans="1:17" x14ac:dyDescent="0.25">
      <c r="A641" s="23"/>
      <c r="B641" s="23">
        <v>9983</v>
      </c>
      <c r="C641" s="49" t="s">
        <v>193</v>
      </c>
      <c r="D641" s="25"/>
      <c r="E641" s="26" t="s">
        <v>12</v>
      </c>
      <c r="F641" s="48">
        <v>1.7999999999999999E-2</v>
      </c>
      <c r="G641" s="27">
        <f t="shared" si="162"/>
        <v>1.7999999999999999E-2</v>
      </c>
      <c r="H641" s="27">
        <f>IF(F641="","",F641*F5)*(1-$F$4)</f>
        <v>1.71</v>
      </c>
      <c r="I641" s="50">
        <f t="shared" si="164"/>
        <v>1.425</v>
      </c>
      <c r="J641" s="28">
        <v>400</v>
      </c>
      <c r="K641" s="26" t="s">
        <v>20</v>
      </c>
      <c r="L641" s="26"/>
      <c r="M641" s="27"/>
      <c r="N641" s="27"/>
      <c r="O641" s="29" t="str">
        <f t="shared" si="163"/>
        <v/>
      </c>
      <c r="P641" s="29"/>
      <c r="Q641" s="30"/>
    </row>
    <row r="642" spans="1:17" x14ac:dyDescent="0.25">
      <c r="A642" s="15"/>
      <c r="B642" s="15">
        <v>9984</v>
      </c>
      <c r="C642" s="46" t="s">
        <v>194</v>
      </c>
      <c r="D642" s="2"/>
      <c r="E642" s="19" t="s">
        <v>12</v>
      </c>
      <c r="F642" s="47">
        <v>1.7999999999999999E-2</v>
      </c>
      <c r="G642" s="14">
        <f t="shared" ref="G642:G656" si="165">IF(F642="","",F642*(1-$F$4))</f>
        <v>1.7999999999999999E-2</v>
      </c>
      <c r="H642" s="14">
        <f>IF(F642="","",F642*F5)*(1-$F$4)</f>
        <v>1.71</v>
      </c>
      <c r="I642" s="50">
        <f t="shared" si="164"/>
        <v>1.425</v>
      </c>
      <c r="J642" s="20">
        <v>400</v>
      </c>
      <c r="K642" s="19" t="s">
        <v>20</v>
      </c>
      <c r="L642" s="19"/>
      <c r="M642" s="14"/>
      <c r="N642" s="14"/>
      <c r="O642" s="21" t="str">
        <f t="shared" si="163"/>
        <v/>
      </c>
      <c r="P642" s="21"/>
      <c r="Q642" s="22"/>
    </row>
    <row r="643" spans="1:17" x14ac:dyDescent="0.25">
      <c r="A643" s="23"/>
      <c r="B643" s="23">
        <v>9985</v>
      </c>
      <c r="C643" s="49" t="s">
        <v>195</v>
      </c>
      <c r="D643" s="25"/>
      <c r="E643" s="26" t="s">
        <v>12</v>
      </c>
      <c r="F643" s="48">
        <v>1.7999999999999999E-2</v>
      </c>
      <c r="G643" s="27">
        <f t="shared" si="165"/>
        <v>1.7999999999999999E-2</v>
      </c>
      <c r="H643" s="27">
        <f>IF(F643="","",F643*F5)*(1-$F$4)</f>
        <v>1.71</v>
      </c>
      <c r="I643" s="50">
        <f t="shared" si="164"/>
        <v>1.425</v>
      </c>
      <c r="J643" s="28">
        <v>400</v>
      </c>
      <c r="K643" s="26" t="s">
        <v>20</v>
      </c>
      <c r="L643" s="26"/>
      <c r="M643" s="27"/>
      <c r="N643" s="27"/>
      <c r="O643" s="29" t="str">
        <f t="shared" si="163"/>
        <v/>
      </c>
      <c r="P643" s="29"/>
      <c r="Q643" s="30"/>
    </row>
    <row r="644" spans="1:17" x14ac:dyDescent="0.25">
      <c r="A644" s="15"/>
      <c r="B644" s="15">
        <v>9970</v>
      </c>
      <c r="C644" s="46" t="s">
        <v>196</v>
      </c>
      <c r="D644" s="2"/>
      <c r="E644" s="19" t="s">
        <v>12</v>
      </c>
      <c r="F644" s="47">
        <v>1.7999999999999999E-2</v>
      </c>
      <c r="G644" s="14">
        <f t="shared" si="165"/>
        <v>1.7999999999999999E-2</v>
      </c>
      <c r="H644" s="14">
        <f>IF(F644="","",F644*F5)*(1-$F$4)</f>
        <v>1.71</v>
      </c>
      <c r="I644" s="50">
        <f t="shared" si="164"/>
        <v>1.425</v>
      </c>
      <c r="J644" s="20">
        <v>400</v>
      </c>
      <c r="K644" s="19" t="s">
        <v>20</v>
      </c>
      <c r="L644" s="19"/>
      <c r="M644" s="14"/>
      <c r="N644" s="14"/>
      <c r="O644" s="21" t="str">
        <f t="shared" si="163"/>
        <v/>
      </c>
      <c r="P644" s="21"/>
      <c r="Q644" s="22"/>
    </row>
    <row r="645" spans="1:17" x14ac:dyDescent="0.25">
      <c r="A645" s="23"/>
      <c r="B645" s="23">
        <v>9955</v>
      </c>
      <c r="C645" s="49" t="s">
        <v>197</v>
      </c>
      <c r="D645" s="25"/>
      <c r="E645" s="26" t="s">
        <v>12</v>
      </c>
      <c r="F645" s="48">
        <v>1.7999999999999999E-2</v>
      </c>
      <c r="G645" s="27">
        <f t="shared" si="165"/>
        <v>1.7999999999999999E-2</v>
      </c>
      <c r="H645" s="27">
        <f>IF(F645="","",F645*F5)*(1-$F$4)</f>
        <v>1.71</v>
      </c>
      <c r="I645" s="50">
        <f t="shared" si="164"/>
        <v>1.425</v>
      </c>
      <c r="J645" s="28">
        <v>400</v>
      </c>
      <c r="K645" s="26" t="s">
        <v>20</v>
      </c>
      <c r="L645" s="26"/>
      <c r="M645" s="27"/>
      <c r="N645" s="27"/>
      <c r="O645" s="29" t="str">
        <f t="shared" si="163"/>
        <v/>
      </c>
      <c r="P645" s="29"/>
      <c r="Q645" s="30"/>
    </row>
    <row r="646" spans="1:17" x14ac:dyDescent="0.25">
      <c r="A646" s="15"/>
      <c r="B646" s="15">
        <v>9952</v>
      </c>
      <c r="C646" s="46" t="s">
        <v>198</v>
      </c>
      <c r="D646" s="2"/>
      <c r="E646" s="19" t="s">
        <v>12</v>
      </c>
      <c r="F646" s="47">
        <v>1.7999999999999999E-2</v>
      </c>
      <c r="G646" s="14">
        <f t="shared" si="165"/>
        <v>1.7999999999999999E-2</v>
      </c>
      <c r="H646" s="14">
        <f>IF(F646="","",F646*F5)*(1-$F$4)</f>
        <v>1.71</v>
      </c>
      <c r="I646" s="50">
        <f t="shared" si="164"/>
        <v>1.425</v>
      </c>
      <c r="J646" s="20">
        <v>400</v>
      </c>
      <c r="K646" s="19" t="s">
        <v>20</v>
      </c>
      <c r="L646" s="19"/>
      <c r="M646" s="14"/>
      <c r="N646" s="14"/>
      <c r="O646" s="21" t="str">
        <f t="shared" si="163"/>
        <v/>
      </c>
      <c r="P646" s="21"/>
      <c r="Q646" s="22"/>
    </row>
    <row r="647" spans="1:17" x14ac:dyDescent="0.25">
      <c r="A647" s="23"/>
      <c r="B647" s="23">
        <v>9978</v>
      </c>
      <c r="C647" s="49" t="s">
        <v>199</v>
      </c>
      <c r="D647" s="25"/>
      <c r="E647" s="26" t="s">
        <v>12</v>
      </c>
      <c r="F647" s="48">
        <v>1.7999999999999999E-2</v>
      </c>
      <c r="G647" s="27">
        <f t="shared" si="165"/>
        <v>1.7999999999999999E-2</v>
      </c>
      <c r="H647" s="27">
        <f>IF(F647="","",F647*F5)*(1-$F$4)</f>
        <v>1.71</v>
      </c>
      <c r="I647" s="50">
        <f t="shared" si="164"/>
        <v>1.425</v>
      </c>
      <c r="J647" s="28">
        <v>400</v>
      </c>
      <c r="K647" s="26" t="s">
        <v>20</v>
      </c>
      <c r="L647" s="26"/>
      <c r="M647" s="27"/>
      <c r="N647" s="27"/>
      <c r="O647" s="29" t="str">
        <f t="shared" si="163"/>
        <v/>
      </c>
      <c r="P647" s="29"/>
      <c r="Q647" s="30"/>
    </row>
    <row r="648" spans="1:17" x14ac:dyDescent="0.25">
      <c r="A648" s="15"/>
      <c r="B648" s="15">
        <v>9954</v>
      </c>
      <c r="C648" s="46" t="s">
        <v>200</v>
      </c>
      <c r="D648" s="2"/>
      <c r="E648" s="19" t="s">
        <v>12</v>
      </c>
      <c r="F648" s="47">
        <v>1.7999999999999999E-2</v>
      </c>
      <c r="G648" s="14">
        <f t="shared" si="165"/>
        <v>1.7999999999999999E-2</v>
      </c>
      <c r="H648" s="14">
        <f>IF(F648="","",F648*F5)*(1-$F$4)</f>
        <v>1.71</v>
      </c>
      <c r="I648" s="50">
        <f t="shared" si="164"/>
        <v>1.425</v>
      </c>
      <c r="J648" s="20">
        <v>400</v>
      </c>
      <c r="K648" s="19" t="s">
        <v>20</v>
      </c>
      <c r="L648" s="19"/>
      <c r="M648" s="14"/>
      <c r="N648" s="14"/>
      <c r="O648" s="21" t="str">
        <f t="shared" si="163"/>
        <v/>
      </c>
      <c r="P648" s="21"/>
      <c r="Q648" s="22"/>
    </row>
    <row r="649" spans="1:17" x14ac:dyDescent="0.25">
      <c r="A649" s="23"/>
      <c r="B649" s="23">
        <v>9843</v>
      </c>
      <c r="C649" s="49" t="s">
        <v>201</v>
      </c>
      <c r="D649" s="25"/>
      <c r="E649" s="26" t="s">
        <v>12</v>
      </c>
      <c r="F649" s="48">
        <v>1.7999999999999999E-2</v>
      </c>
      <c r="G649" s="27">
        <f t="shared" si="165"/>
        <v>1.7999999999999999E-2</v>
      </c>
      <c r="H649" s="27">
        <f>IF(F649="","",F649*F5)*(1-$F$4)</f>
        <v>1.71</v>
      </c>
      <c r="I649" s="50">
        <f t="shared" si="164"/>
        <v>1.425</v>
      </c>
      <c r="J649" s="28">
        <v>400</v>
      </c>
      <c r="K649" s="26" t="s">
        <v>20</v>
      </c>
      <c r="L649" s="26"/>
      <c r="M649" s="27"/>
      <c r="N649" s="27"/>
      <c r="O649" s="29" t="str">
        <f t="shared" si="163"/>
        <v/>
      </c>
      <c r="P649" s="29"/>
      <c r="Q649" s="30"/>
    </row>
    <row r="650" spans="1:17" x14ac:dyDescent="0.25">
      <c r="A650" s="15"/>
      <c r="B650" s="15">
        <v>9953</v>
      </c>
      <c r="C650" s="46" t="s">
        <v>262</v>
      </c>
      <c r="D650" s="2"/>
      <c r="E650" s="19" t="s">
        <v>12</v>
      </c>
      <c r="F650" s="47">
        <v>1.7999999999999999E-2</v>
      </c>
      <c r="G650" s="14">
        <f t="shared" si="165"/>
        <v>1.7999999999999999E-2</v>
      </c>
      <c r="H650" s="14">
        <f>IF(F650="","",F650*F5)*(1-$F$4)</f>
        <v>1.71</v>
      </c>
      <c r="I650" s="50">
        <f t="shared" si="164"/>
        <v>1.425</v>
      </c>
      <c r="J650" s="20">
        <v>400</v>
      </c>
      <c r="K650" s="19" t="s">
        <v>20</v>
      </c>
      <c r="L650" s="19"/>
      <c r="M650" s="14"/>
      <c r="N650" s="14"/>
      <c r="O650" s="21" t="str">
        <f t="shared" si="163"/>
        <v/>
      </c>
      <c r="P650" s="21"/>
      <c r="Q650" s="22"/>
    </row>
    <row r="651" spans="1:17" ht="21" x14ac:dyDescent="0.25">
      <c r="A651" s="23"/>
      <c r="B651" s="23">
        <v>9993</v>
      </c>
      <c r="C651" s="49" t="s">
        <v>235</v>
      </c>
      <c r="D651" s="25"/>
      <c r="E651" s="26" t="s">
        <v>12</v>
      </c>
      <c r="F651" s="48">
        <v>2.3E-2</v>
      </c>
      <c r="G651" s="27">
        <f t="shared" si="165"/>
        <v>2.3E-2</v>
      </c>
      <c r="H651" s="27">
        <f>IF(F651="","",F651*F5)*(1-$F$4)</f>
        <v>2.1850000000000001</v>
      </c>
      <c r="I651" s="50">
        <f t="shared" si="164"/>
        <v>1.8208333333333335</v>
      </c>
      <c r="J651" s="28">
        <v>400</v>
      </c>
      <c r="K651" s="26" t="s">
        <v>20</v>
      </c>
      <c r="L651" s="26">
        <f>H651*400</f>
        <v>874</v>
      </c>
      <c r="M651" s="27"/>
      <c r="N651" s="27"/>
      <c r="O651" s="29" t="str">
        <f t="shared" si="163"/>
        <v/>
      </c>
      <c r="P651" s="29"/>
      <c r="Q651" s="30"/>
    </row>
    <row r="652" spans="1:17" ht="21" x14ac:dyDescent="0.25">
      <c r="A652" s="15"/>
      <c r="B652" s="15" t="s">
        <v>315</v>
      </c>
      <c r="C652" s="46" t="s">
        <v>317</v>
      </c>
      <c r="D652" s="2"/>
      <c r="E652" s="19" t="s">
        <v>12</v>
      </c>
      <c r="F652" s="47">
        <v>2.3E-2</v>
      </c>
      <c r="G652" s="14">
        <f t="shared" si="165"/>
        <v>2.3E-2</v>
      </c>
      <c r="H652" s="14">
        <f>IF(F652="","",F652*F5)*(1-$F$4)</f>
        <v>2.1850000000000001</v>
      </c>
      <c r="I652" s="50">
        <f t="shared" ref="I652" si="166">H652/1.2</f>
        <v>1.8208333333333335</v>
      </c>
      <c r="J652" s="20">
        <v>400</v>
      </c>
      <c r="K652" s="19" t="s">
        <v>20</v>
      </c>
      <c r="L652" s="19"/>
      <c r="M652" s="14"/>
      <c r="N652" s="14"/>
      <c r="O652" s="21" t="str">
        <f t="shared" si="163"/>
        <v/>
      </c>
      <c r="P652" s="21"/>
      <c r="Q652" s="22"/>
    </row>
    <row r="653" spans="1:17" x14ac:dyDescent="0.25">
      <c r="A653" s="23"/>
      <c r="B653" s="23">
        <v>9996</v>
      </c>
      <c r="C653" s="49" t="s">
        <v>321</v>
      </c>
      <c r="D653" s="25"/>
      <c r="E653" s="26" t="s">
        <v>12</v>
      </c>
      <c r="F653" s="48">
        <v>2.3E-2</v>
      </c>
      <c r="G653" s="27">
        <f t="shared" si="165"/>
        <v>2.3E-2</v>
      </c>
      <c r="H653" s="27">
        <f>IF(F653="","",F653*F5)*(1-$F$4)</f>
        <v>2.1850000000000001</v>
      </c>
      <c r="I653" s="50">
        <f t="shared" si="164"/>
        <v>1.8208333333333335</v>
      </c>
      <c r="J653" s="28">
        <v>400</v>
      </c>
      <c r="K653" s="26" t="s">
        <v>20</v>
      </c>
      <c r="L653" s="26"/>
      <c r="M653" s="27"/>
      <c r="N653" s="27"/>
      <c r="O653" s="29" t="str">
        <f t="shared" si="163"/>
        <v/>
      </c>
      <c r="P653" s="29"/>
      <c r="Q653" s="30"/>
    </row>
    <row r="654" spans="1:17" ht="21" x14ac:dyDescent="0.25">
      <c r="A654" s="15"/>
      <c r="B654" s="15" t="s">
        <v>316</v>
      </c>
      <c r="C654" s="46" t="s">
        <v>318</v>
      </c>
      <c r="D654" s="2"/>
      <c r="E654" s="19" t="s">
        <v>12</v>
      </c>
      <c r="F654" s="47">
        <v>2.3E-2</v>
      </c>
      <c r="G654" s="14">
        <f t="shared" si="165"/>
        <v>2.3E-2</v>
      </c>
      <c r="H654" s="14">
        <f>IF(F654="","",F654*F5)*(1-$F$4)</f>
        <v>2.1850000000000001</v>
      </c>
      <c r="I654" s="50">
        <f t="shared" ref="I654" si="167">H654/1.2</f>
        <v>1.8208333333333335</v>
      </c>
      <c r="J654" s="20">
        <v>400</v>
      </c>
      <c r="K654" s="19" t="s">
        <v>20</v>
      </c>
      <c r="L654" s="19"/>
      <c r="M654" s="14"/>
      <c r="N654" s="14"/>
      <c r="O654" s="21" t="str">
        <f t="shared" si="163"/>
        <v/>
      </c>
      <c r="P654" s="21"/>
      <c r="Q654" s="22"/>
    </row>
    <row r="655" spans="1:17" x14ac:dyDescent="0.25">
      <c r="A655" s="23"/>
      <c r="B655" s="23">
        <v>8560</v>
      </c>
      <c r="C655" s="49" t="s">
        <v>202</v>
      </c>
      <c r="D655" s="25"/>
      <c r="E655" s="26" t="s">
        <v>12</v>
      </c>
      <c r="F655" s="48">
        <v>0.25</v>
      </c>
      <c r="G655" s="27">
        <f t="shared" si="165"/>
        <v>0.25</v>
      </c>
      <c r="H655" s="27">
        <f>IF(F655="","",F655*F5)*(1-$F$4)</f>
        <v>23.75</v>
      </c>
      <c r="I655" s="50">
        <f t="shared" si="164"/>
        <v>19.791666666666668</v>
      </c>
      <c r="J655" s="28">
        <v>1</v>
      </c>
      <c r="K655" s="26" t="s">
        <v>20</v>
      </c>
      <c r="L655" s="26"/>
      <c r="M655" s="27"/>
      <c r="N655" s="27"/>
      <c r="O655" s="29" t="str">
        <f t="shared" si="163"/>
        <v/>
      </c>
      <c r="P655" s="29"/>
      <c r="Q655" s="30"/>
    </row>
    <row r="656" spans="1:17" x14ac:dyDescent="0.25">
      <c r="A656" s="15"/>
      <c r="B656" s="15">
        <v>8561</v>
      </c>
      <c r="C656" s="46" t="s">
        <v>203</v>
      </c>
      <c r="D656" s="2"/>
      <c r="E656" s="19" t="s">
        <v>12</v>
      </c>
      <c r="F656" s="47">
        <v>0.4</v>
      </c>
      <c r="G656" s="14">
        <f t="shared" si="165"/>
        <v>0.4</v>
      </c>
      <c r="H656" s="14">
        <f>IF(F656="","",F656*F5)*(1-$F$4)</f>
        <v>38</v>
      </c>
      <c r="I656" s="50">
        <f t="shared" si="164"/>
        <v>31.666666666666668</v>
      </c>
      <c r="J656" s="20">
        <v>1</v>
      </c>
      <c r="K656" s="19" t="s">
        <v>20</v>
      </c>
      <c r="L656" s="19"/>
      <c r="M656" s="14"/>
      <c r="N656" s="14"/>
      <c r="O656" s="21" t="str">
        <f t="shared" si="163"/>
        <v/>
      </c>
      <c r="P656" s="21"/>
      <c r="Q656" s="22"/>
    </row>
    <row r="657" spans="1:17" x14ac:dyDescent="0.25">
      <c r="A657" s="31"/>
      <c r="B657" s="31"/>
      <c r="C657" s="33" t="s">
        <v>210</v>
      </c>
      <c r="D657" s="32"/>
      <c r="E657" s="32"/>
      <c r="F657" s="33"/>
      <c r="G657" s="34"/>
      <c r="H657" s="34"/>
      <c r="I657" s="50"/>
      <c r="J657" s="33"/>
      <c r="K657" s="33"/>
      <c r="L657" s="33"/>
      <c r="M657" s="33"/>
      <c r="N657" s="33"/>
      <c r="O657" s="33"/>
      <c r="P657" s="33"/>
      <c r="Q657" s="35"/>
    </row>
    <row r="658" spans="1:17" x14ac:dyDescent="0.25">
      <c r="A658" s="15"/>
      <c r="B658" s="15" t="s">
        <v>204</v>
      </c>
      <c r="C658" s="46" t="s">
        <v>207</v>
      </c>
      <c r="D658" s="2"/>
      <c r="E658" s="19" t="s">
        <v>12</v>
      </c>
      <c r="F658" s="14">
        <v>0.45</v>
      </c>
      <c r="G658" s="14">
        <f>IF(F658="","",F658*(1-$F$4))</f>
        <v>0.45</v>
      </c>
      <c r="H658" s="14">
        <f>IF(F658="","",F658*F5)*(1-$F$4)</f>
        <v>42.75</v>
      </c>
      <c r="I658" s="50">
        <f t="shared" si="164"/>
        <v>35.625</v>
      </c>
      <c r="J658" s="20">
        <v>1</v>
      </c>
      <c r="K658" s="19" t="s">
        <v>20</v>
      </c>
      <c r="L658" s="19"/>
      <c r="M658" s="14"/>
      <c r="N658" s="14"/>
      <c r="O658" s="21" t="str">
        <f>IF(OR(D658="",H658=""),"",D658*H658)</f>
        <v/>
      </c>
      <c r="P658" s="21"/>
      <c r="Q658" s="22"/>
    </row>
    <row r="659" spans="1:17" x14ac:dyDescent="0.25">
      <c r="A659" s="23"/>
      <c r="B659" s="23" t="s">
        <v>205</v>
      </c>
      <c r="C659" s="49" t="s">
        <v>208</v>
      </c>
      <c r="D659" s="25"/>
      <c r="E659" s="26" t="s">
        <v>12</v>
      </c>
      <c r="F659" s="27">
        <v>0.6</v>
      </c>
      <c r="G659" s="27">
        <f>IF(F659="","",F659*(1-$F$4))</f>
        <v>0.6</v>
      </c>
      <c r="H659" s="27">
        <f>IF(F659="","",F659*F5)*(1-$F$4)</f>
        <v>57</v>
      </c>
      <c r="I659" s="50">
        <f t="shared" si="164"/>
        <v>47.5</v>
      </c>
      <c r="J659" s="28">
        <v>1</v>
      </c>
      <c r="K659" s="26" t="s">
        <v>20</v>
      </c>
      <c r="L659" s="26"/>
      <c r="M659" s="27"/>
      <c r="N659" s="27"/>
      <c r="O659" s="29" t="str">
        <f>IF(OR(D659="",H659=""),"",D659*H659)</f>
        <v/>
      </c>
      <c r="P659" s="29"/>
      <c r="Q659" s="30"/>
    </row>
    <row r="660" spans="1:17" x14ac:dyDescent="0.25">
      <c r="A660" s="23"/>
      <c r="B660" s="23" t="s">
        <v>475</v>
      </c>
      <c r="C660" s="49" t="s">
        <v>476</v>
      </c>
      <c r="D660" s="25"/>
      <c r="E660" s="26" t="s">
        <v>12</v>
      </c>
      <c r="F660" s="27">
        <v>0.72</v>
      </c>
      <c r="G660" s="27">
        <f>IF(F660="","",F660*(1-$F$4))</f>
        <v>0.72</v>
      </c>
      <c r="H660" s="27">
        <f>IF(F660="","",F660*F5)*(1-$F$4)</f>
        <v>68.399999999999991</v>
      </c>
      <c r="I660" s="50">
        <f t="shared" ref="I660" si="168">H660/1.2</f>
        <v>56.999999999999993</v>
      </c>
      <c r="J660" s="28">
        <v>1</v>
      </c>
      <c r="K660" s="26" t="s">
        <v>20</v>
      </c>
      <c r="L660" s="26"/>
      <c r="M660" s="27"/>
      <c r="N660" s="27"/>
      <c r="O660" s="29" t="str">
        <f>IF(OR(D660="",H660=""),"",D660*H660)</f>
        <v/>
      </c>
      <c r="P660" s="29"/>
      <c r="Q660" s="30"/>
    </row>
    <row r="661" spans="1:17" x14ac:dyDescent="0.25">
      <c r="A661" s="15"/>
      <c r="B661" s="15" t="s">
        <v>206</v>
      </c>
      <c r="C661" s="46" t="s">
        <v>209</v>
      </c>
      <c r="D661" s="2"/>
      <c r="E661" s="19" t="s">
        <v>12</v>
      </c>
      <c r="F661" s="14">
        <v>0.95</v>
      </c>
      <c r="G661" s="14">
        <f>IF(F661="","",F661*(1-$F$4))</f>
        <v>0.95</v>
      </c>
      <c r="H661" s="14">
        <f>IF(F661="","",F661*F5)*(1-$F$4)</f>
        <v>90.25</v>
      </c>
      <c r="I661" s="50">
        <f t="shared" si="164"/>
        <v>75.208333333333343</v>
      </c>
      <c r="J661" s="20">
        <v>1</v>
      </c>
      <c r="K661" s="19" t="s">
        <v>20</v>
      </c>
      <c r="L661" s="19"/>
      <c r="M661" s="14"/>
      <c r="N661" s="14"/>
      <c r="O661" s="21" t="str">
        <f>IF(OR(D661="",H661=""),"",D661*H661)</f>
        <v/>
      </c>
      <c r="P661" s="21"/>
      <c r="Q661" s="22"/>
    </row>
    <row r="662" spans="1:17" x14ac:dyDescent="0.25">
      <c r="A662" s="31"/>
      <c r="B662" s="31"/>
      <c r="C662" s="33" t="s">
        <v>272</v>
      </c>
      <c r="D662" s="32"/>
      <c r="E662" s="32"/>
      <c r="F662" s="33"/>
      <c r="G662" s="34"/>
      <c r="H662" s="34"/>
      <c r="I662" s="50"/>
      <c r="J662" s="33"/>
      <c r="K662" s="33"/>
      <c r="L662" s="33"/>
      <c r="M662" s="33"/>
      <c r="N662" s="33"/>
      <c r="O662" s="33"/>
      <c r="P662" s="33"/>
      <c r="Q662" s="35"/>
    </row>
    <row r="663" spans="1:17" x14ac:dyDescent="0.25">
      <c r="A663" s="15"/>
      <c r="B663" s="15">
        <v>5040</v>
      </c>
      <c r="C663" s="46" t="s">
        <v>271</v>
      </c>
      <c r="D663" s="2"/>
      <c r="E663" s="19"/>
      <c r="F663" s="14"/>
      <c r="G663" s="14"/>
      <c r="H663" s="14"/>
      <c r="I663" s="50"/>
      <c r="J663" s="20"/>
      <c r="K663" s="19"/>
      <c r="L663" s="19"/>
      <c r="M663" s="14"/>
      <c r="N663" s="14"/>
      <c r="O663" s="21"/>
      <c r="P663" s="21"/>
      <c r="Q663" s="22"/>
    </row>
    <row r="664" spans="1:17" x14ac:dyDescent="0.25">
      <c r="A664" s="23"/>
      <c r="B664" s="23"/>
      <c r="C664" s="49"/>
      <c r="D664" s="25"/>
      <c r="E664" s="26"/>
      <c r="F664" s="27"/>
      <c r="G664" s="27"/>
      <c r="H664" s="27"/>
      <c r="I664" s="50"/>
      <c r="J664" s="28"/>
      <c r="K664" s="26"/>
      <c r="L664" s="26"/>
      <c r="M664" s="27"/>
      <c r="N664" s="27"/>
      <c r="O664" s="29"/>
      <c r="P664" s="29"/>
      <c r="Q664" s="30"/>
    </row>
    <row r="665" spans="1:17" x14ac:dyDescent="0.25">
      <c r="A665" s="15"/>
      <c r="B665" s="15"/>
      <c r="C665" s="46"/>
      <c r="D665" s="2"/>
      <c r="E665" s="19"/>
      <c r="F665" s="14"/>
      <c r="G665" s="14"/>
      <c r="H665" s="14"/>
      <c r="I665" s="50"/>
      <c r="J665" s="20"/>
      <c r="K665" s="19"/>
      <c r="L665" s="19"/>
      <c r="M665" s="14"/>
      <c r="N665" s="14"/>
      <c r="O665" s="21"/>
      <c r="P665" s="21"/>
      <c r="Q665" s="22"/>
    </row>
    <row r="666" spans="1:17" x14ac:dyDescent="0.25">
      <c r="A666" s="23"/>
      <c r="B666" s="23"/>
      <c r="C666" s="49"/>
      <c r="D666" s="25"/>
      <c r="E666" s="26"/>
      <c r="F666" s="27"/>
      <c r="G666" s="27"/>
      <c r="H666" s="27"/>
      <c r="I666" s="50"/>
      <c r="J666" s="28"/>
      <c r="K666" s="26"/>
      <c r="L666" s="26"/>
      <c r="M666" s="27"/>
      <c r="N666" s="27"/>
      <c r="O666" s="29"/>
      <c r="P666" s="29"/>
      <c r="Q666" s="30"/>
    </row>
    <row r="667" spans="1:17" x14ac:dyDescent="0.25">
      <c r="A667" s="15"/>
      <c r="B667" s="15"/>
      <c r="C667" s="46"/>
      <c r="D667" s="2"/>
      <c r="E667" s="19"/>
      <c r="F667" s="14"/>
      <c r="G667" s="14"/>
      <c r="H667" s="14"/>
      <c r="I667" s="50"/>
      <c r="J667" s="20"/>
      <c r="K667" s="19"/>
      <c r="L667" s="19"/>
      <c r="M667" s="14"/>
      <c r="N667" s="14"/>
      <c r="O667" s="21"/>
      <c r="P667" s="21"/>
      <c r="Q667" s="22"/>
    </row>
    <row r="668" spans="1:17" x14ac:dyDescent="0.25">
      <c r="A668" s="23"/>
      <c r="B668" s="23"/>
      <c r="C668" s="49"/>
      <c r="D668" s="25"/>
      <c r="E668" s="26"/>
      <c r="F668" s="27"/>
      <c r="G668" s="27"/>
      <c r="H668" s="27"/>
      <c r="I668" s="50"/>
      <c r="J668" s="28"/>
      <c r="K668" s="26"/>
      <c r="L668" s="26"/>
      <c r="M668" s="27"/>
      <c r="N668" s="27"/>
      <c r="O668" s="29"/>
      <c r="P668" s="29"/>
      <c r="Q668" s="30"/>
    </row>
    <row r="669" spans="1:17" x14ac:dyDescent="0.25">
      <c r="A669" s="15"/>
      <c r="B669" s="15"/>
      <c r="C669" s="46"/>
      <c r="D669" s="2"/>
      <c r="E669" s="19"/>
      <c r="F669" s="14"/>
      <c r="G669" s="14"/>
      <c r="H669" s="14"/>
      <c r="I669" s="50"/>
      <c r="J669" s="20"/>
      <c r="K669" s="19"/>
      <c r="L669" s="19"/>
      <c r="M669" s="14"/>
      <c r="N669" s="14"/>
      <c r="O669" s="21"/>
      <c r="P669" s="21"/>
      <c r="Q669" s="22"/>
    </row>
    <row r="670" spans="1:17" x14ac:dyDescent="0.25">
      <c r="A670" s="31"/>
      <c r="B670" s="31"/>
      <c r="C670" s="33" t="s">
        <v>461</v>
      </c>
      <c r="D670" s="32"/>
      <c r="E670" s="32"/>
      <c r="F670" s="33"/>
      <c r="G670" s="34"/>
      <c r="H670" s="34"/>
      <c r="I670" s="50"/>
      <c r="J670" s="33"/>
      <c r="K670" s="33"/>
      <c r="L670" s="33"/>
      <c r="M670" s="33"/>
      <c r="N670" s="33"/>
      <c r="O670" s="33"/>
      <c r="P670" s="33"/>
      <c r="Q670" s="35"/>
    </row>
    <row r="671" spans="1:17" x14ac:dyDescent="0.25">
      <c r="A671" s="15"/>
      <c r="B671" s="15">
        <v>5088</v>
      </c>
      <c r="C671" s="46" t="s">
        <v>211</v>
      </c>
      <c r="D671" s="2"/>
      <c r="E671" s="19" t="s">
        <v>12</v>
      </c>
      <c r="F671" s="14">
        <v>0.55000000000000004</v>
      </c>
      <c r="G671" s="14">
        <f t="shared" ref="G671:G682" si="169">IF(F671="","",F671*(1-$F$4))</f>
        <v>0.55000000000000004</v>
      </c>
      <c r="H671" s="14">
        <f>IF(F671="","",F671*F5)*(1-$F$4)</f>
        <v>52.250000000000007</v>
      </c>
      <c r="I671" s="50">
        <f t="shared" si="164"/>
        <v>43.541666666666671</v>
      </c>
      <c r="J671" s="20">
        <v>1</v>
      </c>
      <c r="K671" s="19" t="s">
        <v>20</v>
      </c>
      <c r="L671" s="19"/>
      <c r="M671" s="14"/>
      <c r="N671" s="14"/>
      <c r="O671" s="21" t="str">
        <f t="shared" ref="O671:O684" si="170">IF(OR(D671="",H671=""),"",D671*H671)</f>
        <v/>
      </c>
      <c r="P671" s="21"/>
      <c r="Q671" s="22"/>
    </row>
    <row r="672" spans="1:17" x14ac:dyDescent="0.25">
      <c r="A672" s="23"/>
      <c r="B672" s="23">
        <v>1070001</v>
      </c>
      <c r="C672" s="49" t="s">
        <v>709</v>
      </c>
      <c r="D672" s="25"/>
      <c r="E672" s="26" t="s">
        <v>12</v>
      </c>
      <c r="F672" s="27">
        <v>0.65</v>
      </c>
      <c r="G672" s="27">
        <f t="shared" si="169"/>
        <v>0.65</v>
      </c>
      <c r="H672" s="27">
        <f>IF(F672="","",F672*F5)*(1-$F$4)</f>
        <v>61.75</v>
      </c>
      <c r="I672" s="50">
        <f t="shared" si="164"/>
        <v>51.458333333333336</v>
      </c>
      <c r="J672" s="28">
        <v>1</v>
      </c>
      <c r="K672" s="26" t="s">
        <v>20</v>
      </c>
      <c r="L672" s="26"/>
      <c r="M672" s="27"/>
      <c r="N672" s="27"/>
      <c r="O672" s="29" t="str">
        <f t="shared" si="170"/>
        <v/>
      </c>
      <c r="P672" s="29"/>
      <c r="Q672" s="30"/>
    </row>
    <row r="673" spans="1:17" x14ac:dyDescent="0.25">
      <c r="A673" s="15"/>
      <c r="B673" s="15">
        <v>1070009</v>
      </c>
      <c r="C673" s="46" t="s">
        <v>486</v>
      </c>
      <c r="D673" s="2"/>
      <c r="E673" s="19" t="s">
        <v>12</v>
      </c>
      <c r="F673" s="14">
        <v>0.6</v>
      </c>
      <c r="G673" s="14">
        <f t="shared" si="169"/>
        <v>0.6</v>
      </c>
      <c r="H673" s="14">
        <f>IF(F673="","",F673*F5)*(1-$F$4)</f>
        <v>57</v>
      </c>
      <c r="I673" s="50">
        <f t="shared" si="164"/>
        <v>47.5</v>
      </c>
      <c r="J673" s="20">
        <v>1</v>
      </c>
      <c r="K673" s="19" t="s">
        <v>20</v>
      </c>
      <c r="L673" s="19"/>
      <c r="M673" s="14"/>
      <c r="N673" s="14"/>
      <c r="O673" s="21" t="str">
        <f t="shared" si="170"/>
        <v/>
      </c>
      <c r="P673" s="21"/>
      <c r="Q673" s="22"/>
    </row>
    <row r="674" spans="1:17" x14ac:dyDescent="0.25">
      <c r="A674" s="23"/>
      <c r="B674" s="23">
        <v>1070002</v>
      </c>
      <c r="C674" s="49" t="s">
        <v>594</v>
      </c>
      <c r="D674" s="25"/>
      <c r="E674" s="26" t="s">
        <v>12</v>
      </c>
      <c r="F674" s="27">
        <v>0.75</v>
      </c>
      <c r="G674" s="27">
        <f t="shared" si="169"/>
        <v>0.75</v>
      </c>
      <c r="H674" s="27">
        <f>IF(F674="","",F674*F5)*(1-$F$4)</f>
        <v>71.25</v>
      </c>
      <c r="I674" s="50">
        <f t="shared" si="164"/>
        <v>59.375</v>
      </c>
      <c r="J674" s="28">
        <v>1</v>
      </c>
      <c r="K674" s="26" t="s">
        <v>20</v>
      </c>
      <c r="L674" s="26"/>
      <c r="M674" s="27"/>
      <c r="N674" s="27"/>
      <c r="O674" s="29" t="str">
        <f t="shared" si="170"/>
        <v/>
      </c>
      <c r="P674" s="29"/>
      <c r="Q674" s="30"/>
    </row>
    <row r="675" spans="1:17" x14ac:dyDescent="0.25">
      <c r="A675" s="15"/>
      <c r="B675" s="15">
        <v>1070003</v>
      </c>
      <c r="C675" s="46" t="s">
        <v>710</v>
      </c>
      <c r="D675" s="2"/>
      <c r="E675" s="19" t="s">
        <v>12</v>
      </c>
      <c r="F675" s="14">
        <v>0.95</v>
      </c>
      <c r="G675" s="14">
        <f t="shared" si="169"/>
        <v>0.95</v>
      </c>
      <c r="H675" s="14">
        <f>IF(F675="","",F675*F5)*(1-$F$4)</f>
        <v>90.25</v>
      </c>
      <c r="I675" s="50">
        <f t="shared" si="164"/>
        <v>75.208333333333343</v>
      </c>
      <c r="J675" s="20">
        <v>1</v>
      </c>
      <c r="K675" s="19" t="s">
        <v>20</v>
      </c>
      <c r="L675" s="19"/>
      <c r="M675" s="14"/>
      <c r="N675" s="14"/>
      <c r="O675" s="21" t="str">
        <f t="shared" si="170"/>
        <v/>
      </c>
      <c r="P675" s="21"/>
      <c r="Q675" s="22"/>
    </row>
    <row r="676" spans="1:17" x14ac:dyDescent="0.25">
      <c r="A676" s="23"/>
      <c r="B676" s="23">
        <v>1070010</v>
      </c>
      <c r="C676" s="49" t="s">
        <v>711</v>
      </c>
      <c r="D676" s="25"/>
      <c r="E676" s="26" t="s">
        <v>12</v>
      </c>
      <c r="F676" s="27">
        <v>0.75</v>
      </c>
      <c r="G676" s="27">
        <f t="shared" si="169"/>
        <v>0.75</v>
      </c>
      <c r="H676" s="27">
        <f>IF(F676="","",F676*F5)*(1-$F$4)</f>
        <v>71.25</v>
      </c>
      <c r="I676" s="50">
        <f t="shared" si="164"/>
        <v>59.375</v>
      </c>
      <c r="J676" s="28">
        <v>1</v>
      </c>
      <c r="K676" s="26" t="s">
        <v>20</v>
      </c>
      <c r="L676" s="26"/>
      <c r="M676" s="27"/>
      <c r="N676" s="27"/>
      <c r="O676" s="29" t="str">
        <f t="shared" si="170"/>
        <v/>
      </c>
      <c r="P676" s="29"/>
      <c r="Q676" s="30"/>
    </row>
    <row r="677" spans="1:17" x14ac:dyDescent="0.25">
      <c r="A677" s="15"/>
      <c r="B677" s="15">
        <v>5084</v>
      </c>
      <c r="C677" s="46" t="s">
        <v>212</v>
      </c>
      <c r="D677" s="2"/>
      <c r="E677" s="19" t="s">
        <v>12</v>
      </c>
      <c r="F677" s="14">
        <v>0.92</v>
      </c>
      <c r="G677" s="14">
        <f t="shared" si="169"/>
        <v>0.92</v>
      </c>
      <c r="H677" s="14">
        <f>IF(F677="","",F677*F5)*(1-$F$4)</f>
        <v>87.4</v>
      </c>
      <c r="I677" s="50">
        <f t="shared" si="164"/>
        <v>72.833333333333343</v>
      </c>
      <c r="J677" s="20">
        <v>1</v>
      </c>
      <c r="K677" s="19" t="s">
        <v>20</v>
      </c>
      <c r="L677" s="19"/>
      <c r="M677" s="14"/>
      <c r="N677" s="14"/>
      <c r="O677" s="21" t="str">
        <f t="shared" si="170"/>
        <v/>
      </c>
      <c r="P677" s="21"/>
      <c r="Q677" s="22"/>
    </row>
    <row r="678" spans="1:17" x14ac:dyDescent="0.25">
      <c r="A678" s="23"/>
      <c r="B678" s="23">
        <v>1070005</v>
      </c>
      <c r="C678" s="49" t="s">
        <v>487</v>
      </c>
      <c r="D678" s="25"/>
      <c r="E678" s="26" t="s">
        <v>12</v>
      </c>
      <c r="F678" s="27">
        <v>1.25</v>
      </c>
      <c r="G678" s="27">
        <f t="shared" si="169"/>
        <v>1.25</v>
      </c>
      <c r="H678" s="27">
        <f>IF(F678="","",F678*F5)*(1-$F$4)</f>
        <v>118.75</v>
      </c>
      <c r="I678" s="50">
        <f t="shared" si="164"/>
        <v>98.958333333333343</v>
      </c>
      <c r="J678" s="28">
        <v>1</v>
      </c>
      <c r="K678" s="26" t="s">
        <v>20</v>
      </c>
      <c r="L678" s="26"/>
      <c r="M678" s="27"/>
      <c r="N678" s="27"/>
      <c r="O678" s="29" t="str">
        <f t="shared" si="170"/>
        <v/>
      </c>
      <c r="P678" s="29"/>
      <c r="Q678" s="30"/>
    </row>
    <row r="679" spans="1:17" x14ac:dyDescent="0.25">
      <c r="A679" s="15"/>
      <c r="B679" s="15">
        <v>1070011</v>
      </c>
      <c r="C679" s="46" t="s">
        <v>726</v>
      </c>
      <c r="D679" s="2"/>
      <c r="E679" s="19" t="s">
        <v>12</v>
      </c>
      <c r="F679" s="14">
        <v>1.2</v>
      </c>
      <c r="G679" s="14">
        <f t="shared" si="169"/>
        <v>1.2</v>
      </c>
      <c r="H679" s="14">
        <f>IF(F679="","",F679*F5)*(1-$F$4)</f>
        <v>114</v>
      </c>
      <c r="I679" s="50">
        <f t="shared" si="164"/>
        <v>95</v>
      </c>
      <c r="J679" s="20">
        <v>1</v>
      </c>
      <c r="K679" s="19" t="s">
        <v>20</v>
      </c>
      <c r="L679" s="19"/>
      <c r="M679" s="14"/>
      <c r="N679" s="14"/>
      <c r="O679" s="21" t="str">
        <f t="shared" si="170"/>
        <v/>
      </c>
      <c r="P679" s="21"/>
      <c r="Q679" s="22"/>
    </row>
    <row r="680" spans="1:17" x14ac:dyDescent="0.25">
      <c r="A680" s="23"/>
      <c r="B680" s="23">
        <v>1070006</v>
      </c>
      <c r="C680" s="49" t="s">
        <v>489</v>
      </c>
      <c r="D680" s="25"/>
      <c r="E680" s="26" t="s">
        <v>12</v>
      </c>
      <c r="F680" s="27">
        <v>1.7</v>
      </c>
      <c r="G680" s="27">
        <f t="shared" si="169"/>
        <v>1.7</v>
      </c>
      <c r="H680" s="27">
        <f>IF(F680="","",F680*F5)*(1-$F$4)</f>
        <v>161.5</v>
      </c>
      <c r="I680" s="50">
        <f t="shared" si="164"/>
        <v>134.58333333333334</v>
      </c>
      <c r="J680" s="28">
        <v>1</v>
      </c>
      <c r="K680" s="26" t="s">
        <v>20</v>
      </c>
      <c r="L680" s="26"/>
      <c r="M680" s="27"/>
      <c r="N680" s="27"/>
      <c r="O680" s="29" t="str">
        <f t="shared" si="170"/>
        <v/>
      </c>
      <c r="P680" s="29"/>
      <c r="Q680" s="30"/>
    </row>
    <row r="681" spans="1:17" x14ac:dyDescent="0.25">
      <c r="A681" s="15"/>
      <c r="B681" s="15">
        <v>1070007</v>
      </c>
      <c r="C681" s="46" t="s">
        <v>488</v>
      </c>
      <c r="D681" s="2"/>
      <c r="E681" s="19" t="s">
        <v>12</v>
      </c>
      <c r="F681" s="14">
        <v>2.35</v>
      </c>
      <c r="G681" s="14">
        <f t="shared" si="169"/>
        <v>2.35</v>
      </c>
      <c r="H681" s="14">
        <f>IF(F681="","",F681*F5)*(1-$F$4)</f>
        <v>223.25</v>
      </c>
      <c r="I681" s="50">
        <f t="shared" si="164"/>
        <v>186.04166666666669</v>
      </c>
      <c r="J681" s="20">
        <v>1</v>
      </c>
      <c r="K681" s="19" t="s">
        <v>20</v>
      </c>
      <c r="L681" s="19"/>
      <c r="M681" s="14"/>
      <c r="N681" s="14"/>
      <c r="O681" s="21" t="str">
        <f t="shared" si="170"/>
        <v/>
      </c>
      <c r="P681" s="21"/>
      <c r="Q681" s="22"/>
    </row>
    <row r="682" spans="1:17" x14ac:dyDescent="0.25">
      <c r="A682" s="23"/>
      <c r="B682" s="23">
        <v>5093</v>
      </c>
      <c r="C682" s="49" t="s">
        <v>213</v>
      </c>
      <c r="D682" s="25"/>
      <c r="E682" s="26" t="s">
        <v>12</v>
      </c>
      <c r="F682" s="27">
        <v>3.3</v>
      </c>
      <c r="G682" s="27">
        <f t="shared" si="169"/>
        <v>3.3</v>
      </c>
      <c r="H682" s="27">
        <f>IF(F682="","",F682*F5)*(1-$F$4)</f>
        <v>313.5</v>
      </c>
      <c r="I682" s="50">
        <f t="shared" si="164"/>
        <v>261.25</v>
      </c>
      <c r="J682" s="28">
        <v>1</v>
      </c>
      <c r="K682" s="26" t="s">
        <v>20</v>
      </c>
      <c r="L682" s="26"/>
      <c r="M682" s="27"/>
      <c r="N682" s="27"/>
      <c r="O682" s="29" t="str">
        <f t="shared" si="170"/>
        <v/>
      </c>
      <c r="P682" s="29"/>
      <c r="Q682" s="30"/>
    </row>
    <row r="683" spans="1:17" x14ac:dyDescent="0.25">
      <c r="A683" s="15"/>
      <c r="B683" s="15">
        <v>1070014</v>
      </c>
      <c r="C683" s="46" t="s">
        <v>485</v>
      </c>
      <c r="D683" s="2"/>
      <c r="E683" s="19" t="s">
        <v>12</v>
      </c>
      <c r="F683" s="14">
        <v>3.25</v>
      </c>
      <c r="G683" s="14">
        <f t="shared" ref="G683:G684" si="171">IF(F683="","",F683*(1-$F$4))</f>
        <v>3.25</v>
      </c>
      <c r="H683" s="14">
        <f>IF(F683="","",F683*F5)*(1-$F$4)</f>
        <v>308.75</v>
      </c>
      <c r="I683" s="50">
        <f t="shared" si="164"/>
        <v>257.29166666666669</v>
      </c>
      <c r="J683" s="20">
        <v>1</v>
      </c>
      <c r="K683" s="19" t="s">
        <v>20</v>
      </c>
      <c r="L683" s="19"/>
      <c r="M683" s="14"/>
      <c r="N683" s="14"/>
      <c r="O683" s="21" t="str">
        <f t="shared" si="170"/>
        <v/>
      </c>
      <c r="P683" s="21"/>
      <c r="Q683" s="22"/>
    </row>
    <row r="684" spans="1:17" x14ac:dyDescent="0.25">
      <c r="A684" s="23"/>
      <c r="B684" s="23">
        <v>5094</v>
      </c>
      <c r="C684" s="49" t="s">
        <v>214</v>
      </c>
      <c r="D684" s="25"/>
      <c r="E684" s="26" t="s">
        <v>12</v>
      </c>
      <c r="F684" s="27">
        <v>3.7</v>
      </c>
      <c r="G684" s="27">
        <f t="shared" si="171"/>
        <v>3.7</v>
      </c>
      <c r="H684" s="27">
        <f>IF(F684="","",F684*F5)*(1-$F$4)</f>
        <v>351.5</v>
      </c>
      <c r="I684" s="50">
        <f t="shared" si="164"/>
        <v>292.91666666666669</v>
      </c>
      <c r="J684" s="28">
        <v>1</v>
      </c>
      <c r="K684" s="26" t="s">
        <v>20</v>
      </c>
      <c r="L684" s="26"/>
      <c r="M684" s="27"/>
      <c r="N684" s="27"/>
      <c r="O684" s="29" t="str">
        <f t="shared" si="170"/>
        <v/>
      </c>
      <c r="P684" s="29"/>
      <c r="Q684" s="30"/>
    </row>
    <row r="685" spans="1:17" x14ac:dyDescent="0.25">
      <c r="A685" s="31"/>
      <c r="B685" s="31"/>
      <c r="C685" s="33" t="s">
        <v>215</v>
      </c>
      <c r="D685" s="32"/>
      <c r="E685" s="32"/>
      <c r="F685" s="33"/>
      <c r="G685" s="34"/>
      <c r="H685" s="34"/>
      <c r="I685" s="50"/>
      <c r="J685" s="33"/>
      <c r="K685" s="33"/>
      <c r="L685" s="33"/>
      <c r="M685" s="33"/>
      <c r="N685" s="33"/>
      <c r="O685" s="33"/>
      <c r="P685" s="33"/>
      <c r="Q685" s="35"/>
    </row>
    <row r="686" spans="1:17" ht="21" x14ac:dyDescent="0.25">
      <c r="A686" s="15"/>
      <c r="B686" s="15">
        <v>7114</v>
      </c>
      <c r="C686" s="46" t="s">
        <v>216</v>
      </c>
      <c r="D686" s="2"/>
      <c r="E686" s="19" t="s">
        <v>12</v>
      </c>
      <c r="F686" s="14">
        <v>0.25</v>
      </c>
      <c r="G686" s="14">
        <f t="shared" ref="G686:G688" si="172">IF(F686="","",F686*(1-$F$4))</f>
        <v>0.25</v>
      </c>
      <c r="H686" s="14">
        <f>IF(F686="","",F686*F5)*(1-$F$4)</f>
        <v>23.75</v>
      </c>
      <c r="I686" s="50">
        <f t="shared" si="164"/>
        <v>19.791666666666668</v>
      </c>
      <c r="J686" s="20">
        <v>1</v>
      </c>
      <c r="K686" s="19" t="s">
        <v>20</v>
      </c>
      <c r="L686" s="19"/>
      <c r="M686" s="14"/>
      <c r="N686" s="14"/>
      <c r="O686" s="21" t="str">
        <f>IF(OR(D686="",H686=""),"",D686*H686)</f>
        <v/>
      </c>
      <c r="P686" s="21"/>
      <c r="Q686" s="22"/>
    </row>
    <row r="687" spans="1:17" ht="21" x14ac:dyDescent="0.25">
      <c r="A687" s="23"/>
      <c r="B687" s="23">
        <v>1130002</v>
      </c>
      <c r="C687" s="49" t="s">
        <v>727</v>
      </c>
      <c r="D687" s="25"/>
      <c r="E687" s="26" t="s">
        <v>12</v>
      </c>
      <c r="F687" s="27">
        <v>0.3</v>
      </c>
      <c r="G687" s="27">
        <f t="shared" si="172"/>
        <v>0.3</v>
      </c>
      <c r="H687" s="27">
        <f>IF(F687="","",F687*F5)*(1-$F$4)</f>
        <v>28.5</v>
      </c>
      <c r="I687" s="50">
        <f t="shared" si="164"/>
        <v>23.75</v>
      </c>
      <c r="J687" s="28">
        <v>1</v>
      </c>
      <c r="K687" s="26" t="s">
        <v>20</v>
      </c>
      <c r="L687" s="26"/>
      <c r="M687" s="27"/>
      <c r="N687" s="27"/>
      <c r="O687" s="29" t="str">
        <f>IF(OR(D687="",H687=""),"",D687*H687)</f>
        <v/>
      </c>
      <c r="P687" s="29"/>
      <c r="Q687" s="30"/>
    </row>
    <row r="688" spans="1:17" ht="21" x14ac:dyDescent="0.25">
      <c r="A688" s="15"/>
      <c r="B688" s="15">
        <v>7116</v>
      </c>
      <c r="C688" s="46" t="s">
        <v>217</v>
      </c>
      <c r="D688" s="2"/>
      <c r="E688" s="19" t="s">
        <v>12</v>
      </c>
      <c r="F688" s="14">
        <v>0.35</v>
      </c>
      <c r="G688" s="14">
        <f t="shared" si="172"/>
        <v>0.35</v>
      </c>
      <c r="H688" s="14">
        <f>IF(F688="","",F688*F5)*(1-$F$4)</f>
        <v>33.25</v>
      </c>
      <c r="I688" s="50">
        <f t="shared" si="164"/>
        <v>27.708333333333336</v>
      </c>
      <c r="J688" s="20">
        <v>1</v>
      </c>
      <c r="K688" s="19" t="s">
        <v>20</v>
      </c>
      <c r="L688" s="19"/>
      <c r="M688" s="14"/>
      <c r="N688" s="14"/>
      <c r="O688" s="21" t="str">
        <f>IF(OR(D688="",H688=""),"",D688*H688)</f>
        <v/>
      </c>
      <c r="P688" s="21"/>
      <c r="Q688" s="22"/>
    </row>
    <row r="689" spans="1:17" x14ac:dyDescent="0.25">
      <c r="A689" s="31"/>
      <c r="B689" s="31"/>
      <c r="C689" s="33" t="s">
        <v>218</v>
      </c>
      <c r="D689" s="32"/>
      <c r="E689" s="32"/>
      <c r="F689" s="33"/>
      <c r="G689" s="34"/>
      <c r="H689" s="34"/>
      <c r="I689" s="50">
        <f t="shared" si="164"/>
        <v>0</v>
      </c>
      <c r="J689" s="33"/>
      <c r="K689" s="33"/>
      <c r="L689" s="33"/>
      <c r="M689" s="33"/>
      <c r="N689" s="33"/>
      <c r="O689" s="33"/>
      <c r="P689" s="33"/>
      <c r="Q689" s="35"/>
    </row>
    <row r="690" spans="1:17" ht="21" x14ac:dyDescent="0.25">
      <c r="A690" s="15"/>
      <c r="B690" s="15">
        <v>7160</v>
      </c>
      <c r="C690" s="46" t="s">
        <v>219</v>
      </c>
      <c r="D690" s="2"/>
      <c r="E690" s="19" t="s">
        <v>12</v>
      </c>
      <c r="F690" s="14">
        <v>6.15</v>
      </c>
      <c r="G690" s="14">
        <f t="shared" ref="G690:G691" si="173">IF(F690="","",F690*(1-$F$4))</f>
        <v>6.15</v>
      </c>
      <c r="H690" s="14">
        <f>IF(F690="","",F690*F5)*(1-$F$4)</f>
        <v>584.25</v>
      </c>
      <c r="I690" s="50">
        <f t="shared" si="164"/>
        <v>486.875</v>
      </c>
      <c r="J690" s="20">
        <v>1</v>
      </c>
      <c r="K690" s="19" t="s">
        <v>20</v>
      </c>
      <c r="L690" s="19"/>
      <c r="M690" s="14"/>
      <c r="N690" s="14"/>
      <c r="O690" s="21"/>
      <c r="P690" s="21"/>
      <c r="Q690" s="22"/>
    </row>
    <row r="691" spans="1:17" ht="21" x14ac:dyDescent="0.25">
      <c r="A691" s="23"/>
      <c r="B691" s="23">
        <v>7162</v>
      </c>
      <c r="C691" s="49" t="s">
        <v>220</v>
      </c>
      <c r="D691" s="25"/>
      <c r="E691" s="26" t="s">
        <v>12</v>
      </c>
      <c r="F691" s="27">
        <v>10.5</v>
      </c>
      <c r="G691" s="27">
        <f t="shared" si="173"/>
        <v>10.5</v>
      </c>
      <c r="H691" s="27">
        <f>IF(F691="","",F691*F5)*(1-$F$4)</f>
        <v>997.5</v>
      </c>
      <c r="I691" s="50">
        <f t="shared" si="164"/>
        <v>831.25</v>
      </c>
      <c r="J691" s="28">
        <v>1</v>
      </c>
      <c r="K691" s="26" t="s">
        <v>20</v>
      </c>
      <c r="L691" s="26"/>
      <c r="M691" s="27"/>
      <c r="N691" s="27"/>
      <c r="O691" s="29"/>
      <c r="P691" s="29"/>
      <c r="Q691" s="30"/>
    </row>
  </sheetData>
  <mergeCells count="10">
    <mergeCell ref="H1:O1"/>
    <mergeCell ref="H6:J6"/>
    <mergeCell ref="D6:F6"/>
    <mergeCell ref="O6:Q6"/>
    <mergeCell ref="D1:F3"/>
    <mergeCell ref="G2:H3"/>
    <mergeCell ref="J2:J3"/>
    <mergeCell ref="K2:K3"/>
    <mergeCell ref="D4:E4"/>
    <mergeCell ref="D5:E5"/>
  </mergeCells>
  <hyperlinks>
    <hyperlink ref="C3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SBuh1</cp:lastModifiedBy>
  <dcterms:created xsi:type="dcterms:W3CDTF">2020-03-20T07:30:43Z</dcterms:created>
  <dcterms:modified xsi:type="dcterms:W3CDTF">2023-05-30T09:04:22Z</dcterms:modified>
</cp:coreProperties>
</file>